
<file path=[Content_Types].xml><?xml version="1.0" encoding="utf-8"?>
<Types xmlns="http://schemas.openxmlformats.org/package/2006/content-types"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53.xml" ContentType="application/vnd.openxmlformats-officedocument.spreadsheetml.worksheet+xml"/>
  <Override PartName="/xl/worksheets/sheet71.xml" ContentType="application/vnd.openxmlformats-officedocument.spreadsheetml.worksheet+xml"/>
  <Override PartName="/xl/worksheets/sheet82.xml" ContentType="application/vnd.openxmlformats-officedocument.spreadsheetml.worksheet+xml"/>
  <Override PartName="/xl/worksheets/sheet13.xml" ContentType="application/vnd.openxmlformats-officedocument.spreadsheetml.worksheet+xml"/>
  <Override PartName="/xl/worksheets/sheet42.xml" ContentType="application/vnd.openxmlformats-officedocument.spreadsheetml.worksheet+xml"/>
  <Override PartName="/xl/worksheets/sheet60.xml" ContentType="application/vnd.openxmlformats-officedocument.spreadsheetml.worksheet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20.xml" ContentType="application/vnd.openxmlformats-officedocument.spreadsheetml.worksheet+xml"/>
  <Override PartName="/xl/worksheets/sheet31.xml" ContentType="application/vnd.openxmlformats-officedocument.spreadsheetml.worksheet+xml"/>
  <Default Extension="xml" ContentType="application/xml"/>
  <Override PartName="/xl/worksheets/sheet3.xml" ContentType="application/vnd.openxmlformats-officedocument.spreadsheetml.worksheet+xml"/>
  <Override PartName="/xl/worksheets/sheet98.xml" ContentType="application/vnd.openxmlformats-officedocument.spreadsheetml.worksheet+xml"/>
  <Override PartName="/xl/worksheets/sheet1.xml" ContentType="application/vnd.openxmlformats-officedocument.spreadsheetml.worksheet+xml"/>
  <Override PartName="/xl/worksheets/sheet49.xml" ContentType="application/vnd.openxmlformats-officedocument.spreadsheetml.worksheet+xml"/>
  <Override PartName="/xl/worksheets/sheet69.xml" ContentType="application/vnd.openxmlformats-officedocument.spreadsheetml.worksheet+xml"/>
  <Override PartName="/xl/worksheets/sheet78.xml" ContentType="application/vnd.openxmlformats-officedocument.spreadsheetml.worksheet+xml"/>
  <Override PartName="/xl/worksheets/sheet87.xml" ContentType="application/vnd.openxmlformats-officedocument.spreadsheetml.worksheet+xml"/>
  <Override PartName="/xl/worksheets/sheet96.xml" ContentType="application/vnd.openxmlformats-officedocument.spreadsheetml.worksheet+xml"/>
  <Override PartName="/xl/worksheets/sheet106.xml" ContentType="application/vnd.openxmlformats-officedocument.spreadsheetml.worksheet+xml"/>
  <Override PartName="/xl/externalLinks/externalLink1.xml" ContentType="application/vnd.openxmlformats-officedocument.spreadsheetml.externalLink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worksheets/sheet47.xml" ContentType="application/vnd.openxmlformats-officedocument.spreadsheetml.worksheet+xml"/>
  <Override PartName="/xl/worksheets/sheet58.xml" ContentType="application/vnd.openxmlformats-officedocument.spreadsheetml.worksheet+xml"/>
  <Override PartName="/xl/worksheets/sheet67.xml" ContentType="application/vnd.openxmlformats-officedocument.spreadsheetml.worksheet+xml"/>
  <Override PartName="/xl/worksheets/sheet76.xml" ContentType="application/vnd.openxmlformats-officedocument.spreadsheetml.worksheet+xml"/>
  <Override PartName="/xl/worksheets/sheet85.xml" ContentType="application/vnd.openxmlformats-officedocument.spreadsheetml.worksheet+xml"/>
  <Override PartName="/xl/worksheets/sheet94.xml" ContentType="application/vnd.openxmlformats-officedocument.spreadsheetml.worksheet+xml"/>
  <Override PartName="/xl/worksheets/sheet104.xml" ContentType="application/vnd.openxmlformats-officedocument.spreadsheetml.worksheet+xml"/>
  <Override PartName="/xl/sharedStrings.xml" ContentType="application/vnd.openxmlformats-officedocument.spreadsheetml.sharedStrings+xml"/>
  <Override PartName="/xl/worksheets/sheet18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45.xml" ContentType="application/vnd.openxmlformats-officedocument.spreadsheetml.worksheet+xml"/>
  <Override PartName="/xl/worksheets/sheet54.xml" ContentType="application/vnd.openxmlformats-officedocument.spreadsheetml.worksheet+xml"/>
  <Override PartName="/xl/worksheets/sheet56.xml" ContentType="application/vnd.openxmlformats-officedocument.spreadsheetml.worksheet+xml"/>
  <Override PartName="/xl/worksheets/sheet65.xml" ContentType="application/vnd.openxmlformats-officedocument.spreadsheetml.worksheet+xml"/>
  <Override PartName="/xl/worksheets/sheet74.xml" ContentType="application/vnd.openxmlformats-officedocument.spreadsheetml.worksheet+xml"/>
  <Override PartName="/xl/worksheets/sheet83.xml" ContentType="application/vnd.openxmlformats-officedocument.spreadsheetml.worksheet+xml"/>
  <Override PartName="/xl/worksheets/sheet92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11.xml" ContentType="application/vnd.openxmlformats-officedocument.spreadsheetml.worksheet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43.xml" ContentType="application/vnd.openxmlformats-officedocument.spreadsheetml.worksheet+xml"/>
  <Override PartName="/xl/worksheets/sheet52.xml" ContentType="application/vnd.openxmlformats-officedocument.spreadsheetml.worksheet+xml"/>
  <Override PartName="/xl/worksheets/sheet63.xml" ContentType="application/vnd.openxmlformats-officedocument.spreadsheetml.worksheet+xml"/>
  <Override PartName="/xl/worksheets/sheet72.xml" ContentType="application/vnd.openxmlformats-officedocument.spreadsheetml.worksheet+xml"/>
  <Override PartName="/xl/worksheets/sheet81.xml" ContentType="application/vnd.openxmlformats-officedocument.spreadsheetml.worksheet+xml"/>
  <Override PartName="/xl/worksheets/sheet90.xml" ContentType="application/vnd.openxmlformats-officedocument.spreadsheetml.worksheet+xml"/>
  <Override PartName="/xl/worksheets/sheet100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41.xml" ContentType="application/vnd.openxmlformats-officedocument.spreadsheetml.worksheet+xml"/>
  <Override PartName="/xl/worksheets/sheet50.xml" ContentType="application/vnd.openxmlformats-officedocument.spreadsheetml.worksheet+xml"/>
  <Override PartName="/xl/worksheets/sheet61.xml" ContentType="application/vnd.openxmlformats-officedocument.spreadsheetml.worksheet+xml"/>
  <Override PartName="/xl/worksheets/sheet70.xml" ContentType="application/vnd.openxmlformats-officedocument.spreadsheetml.workshee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worksheets/sheet109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7.xml" ContentType="application/vnd.openxmlformats-officedocument.spreadsheetml.worksheet+xml"/>
  <Override PartName="/xl/worksheets/sheet59.xml" ContentType="application/vnd.openxmlformats-officedocument.spreadsheetml.worksheet+xml"/>
  <Override PartName="/xl/worksheets/sheet68.xml" ContentType="application/vnd.openxmlformats-officedocument.spreadsheetml.worksheet+xml"/>
  <Override PartName="/xl/worksheets/sheet77.xml" ContentType="application/vnd.openxmlformats-officedocument.spreadsheetml.worksheet+xml"/>
  <Override PartName="/xl/worksheets/sheet79.xml" ContentType="application/vnd.openxmlformats-officedocument.spreadsheetml.worksheet+xml"/>
  <Override PartName="/xl/worksheets/sheet88.xml" ContentType="application/vnd.openxmlformats-officedocument.spreadsheetml.worksheet+xml"/>
  <Override PartName="/xl/worksheets/sheet97.xml" ContentType="application/vnd.openxmlformats-officedocument.spreadsheetml.worksheet+xml"/>
  <Override PartName="/xl/worksheets/sheet105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8.xml" ContentType="application/vnd.openxmlformats-officedocument.spreadsheetml.worksheet+xml"/>
  <Override PartName="/xl/worksheets/sheet57.xml" ContentType="application/vnd.openxmlformats-officedocument.spreadsheetml.worksheet+xml"/>
  <Override PartName="/xl/worksheets/sheet66.xml" ContentType="application/vnd.openxmlformats-officedocument.spreadsheetml.worksheet+xml"/>
  <Override PartName="/xl/worksheets/sheet75.xml" ContentType="application/vnd.openxmlformats-officedocument.spreadsheetml.worksheet+xml"/>
  <Override PartName="/xl/worksheets/sheet86.xml" ContentType="application/vnd.openxmlformats-officedocument.spreadsheetml.worksheet+xml"/>
  <Override PartName="/xl/worksheets/sheet95.xml" ContentType="application/vnd.openxmlformats-officedocument.spreadsheetml.worksheet+xml"/>
  <Override PartName="/xl/worksheets/sheet103.xml" ContentType="application/vnd.openxmlformats-officedocument.spreadsheetml.worksheet+xml"/>
  <Override PartName="/xl/worksheets/sheet112.xml" ContentType="application/vnd.openxmlformats-officedocument.spreadsheetml.worksheet+xml"/>
  <Override PartName="/xl/worksheets/sheet17.xml" ContentType="application/vnd.openxmlformats-officedocument.spreadsheetml.worksheet+xml"/>
  <Override PartName="/xl/worksheets/sheet26.xml" ContentType="application/vnd.openxmlformats-officedocument.spreadsheetml.worksheet+xml"/>
  <Override PartName="/xl/worksheets/sheet37.xml" ContentType="application/vnd.openxmlformats-officedocument.spreadsheetml.worksheet+xml"/>
  <Override PartName="/xl/worksheets/sheet46.xml" ContentType="application/vnd.openxmlformats-officedocument.spreadsheetml.worksheet+xml"/>
  <Override PartName="/xl/worksheets/sheet55.xml" ContentType="application/vnd.openxmlformats-officedocument.spreadsheetml.worksheet+xml"/>
  <Override PartName="/xl/worksheets/sheet64.xml" ContentType="application/vnd.openxmlformats-officedocument.spreadsheetml.worksheet+xml"/>
  <Override PartName="/xl/worksheets/sheet73.xml" ContentType="application/vnd.openxmlformats-officedocument.spreadsheetml.worksheet+xml"/>
  <Override PartName="/xl/worksheets/sheet84.xml" ContentType="application/vnd.openxmlformats-officedocument.spreadsheetml.worksheet+xml"/>
  <Override PartName="/xl/worksheets/sheet93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10.xml" ContentType="application/vnd.openxmlformats-officedocument.spreadsheetml.worksheet+xml"/>
  <Override PartName="/docProps/core.xml" ContentType="application/vnd.openxmlformats-package.core-properties+xml"/>
  <Override PartName="/xl/worksheets/sheet15.xml" ContentType="application/vnd.openxmlformats-officedocument.spreadsheetml.worksheet+xml"/>
  <Override PartName="/xl/worksheets/sheet44.xml" ContentType="application/vnd.openxmlformats-officedocument.spreadsheetml.worksheet+xml"/>
  <Override PartName="/xl/worksheets/sheet62.xml" ContentType="application/vnd.openxmlformats-officedocument.spreadsheetml.worksheet+xml"/>
  <Override PartName="/xl/worksheets/sheet91.xml" ContentType="application/vnd.openxmlformats-officedocument.spreadsheetml.worksheet+xml"/>
  <Override PartName="/xl/worksheets/sheet9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worksheets/sheet51.xml" ContentType="application/vnd.openxmlformats-officedocument.spreadsheetml.worksheet+xml"/>
  <Override PartName="/xl/worksheets/sheet80.xml" ContentType="application/vnd.openxmlformats-officedocument.spreadsheetml.worksheet+xml"/>
  <Override PartName="/xl/theme/theme1.xml" ContentType="application/vnd.openxmlformats-officedocument.theme+xml"/>
  <Override PartName="/xl/worksheets/sheet11.xml" ContentType="application/vnd.openxmlformats-officedocument.spreadsheetml.worksheet+xml"/>
  <Override PartName="/xl/worksheets/sheet40.xml" ContentType="application/vnd.openxmlformats-officedocument.spreadsheetml.worksheet+xml"/>
  <Default Extension="rels" ContentType="application/vnd.openxmlformats-package.relationships+xml"/>
  <Override PartName="/xl/worksheets/sheet5.xml" ContentType="application/vnd.openxmlformats-officedocument.spreadsheetml.worksheet+xml"/>
  <Override PartName="/xl/worksheets/sheet89.xml" ContentType="application/vnd.openxmlformats-officedocument.spreadsheetml.worksheet+xml"/>
  <Override PartName="/xl/worksheets/sheet10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codeName="EstaPasta_de_trabalho"/>
  <bookViews>
    <workbookView xWindow="0" yWindow="0" windowWidth="15600" windowHeight="7755"/>
  </bookViews>
  <sheets>
    <sheet name="1" sheetId="90" r:id="rId1"/>
    <sheet name="2" sheetId="91" r:id="rId2"/>
    <sheet name="3" sheetId="92" r:id="rId3"/>
    <sheet name="4" sheetId="93" r:id="rId4"/>
    <sheet name="5" sheetId="94" r:id="rId5"/>
    <sheet name="6" sheetId="95" r:id="rId6"/>
    <sheet name="7" sheetId="96" r:id="rId7"/>
    <sheet name="8" sheetId="97" r:id="rId8"/>
    <sheet name="9" sheetId="98" r:id="rId9"/>
    <sheet name="10" sheetId="99" r:id="rId10"/>
    <sheet name="11" sheetId="100" r:id="rId11"/>
    <sheet name="12" sheetId="101" r:id="rId12"/>
    <sheet name="13" sheetId="102" r:id="rId13"/>
    <sheet name="14" sheetId="107" r:id="rId14"/>
    <sheet name="15" sheetId="108" r:id="rId15"/>
    <sheet name="16" sheetId="109" r:id="rId16"/>
    <sheet name="17" sheetId="110" r:id="rId17"/>
    <sheet name="18" sheetId="111" r:id="rId18"/>
    <sheet name="19" sheetId="112" r:id="rId19"/>
    <sheet name="20" sheetId="113" r:id="rId20"/>
    <sheet name="21" sheetId="51" r:id="rId21"/>
    <sheet name="21.2" sheetId="135" r:id="rId22"/>
    <sheet name="21.3" sheetId="136" r:id="rId23"/>
    <sheet name="22" sheetId="115" r:id="rId24"/>
    <sheet name="23" sheetId="116" r:id="rId25"/>
    <sheet name="24" sheetId="117" r:id="rId26"/>
    <sheet name="25" sheetId="118" r:id="rId27"/>
    <sheet name="26" sheetId="4" r:id="rId28"/>
    <sheet name="27" sheetId="119" r:id="rId29"/>
    <sheet name="28" sheetId="52" r:id="rId30"/>
    <sheet name="29" sheetId="53" r:id="rId31"/>
    <sheet name="30" sheetId="3" r:id="rId32"/>
    <sheet name="31" sheetId="7" r:id="rId33"/>
    <sheet name="32" sheetId="54" r:id="rId34"/>
    <sheet name="33" sheetId="55" r:id="rId35"/>
    <sheet name="34" sheetId="56" r:id="rId36"/>
    <sheet name="35" sheetId="57" r:id="rId37"/>
    <sheet name="36" sheetId="8" r:id="rId38"/>
    <sheet name="37" sheetId="58" r:id="rId39"/>
    <sheet name="38" sheetId="59" r:id="rId40"/>
    <sheet name="39" sheetId="10" r:id="rId41"/>
    <sheet name="40" sheetId="11" r:id="rId42"/>
    <sheet name="41" sheetId="60" r:id="rId43"/>
    <sheet name="42" sheetId="12" r:id="rId44"/>
    <sheet name="43" sheetId="62" r:id="rId45"/>
    <sheet name="44" sheetId="61" r:id="rId46"/>
    <sheet name="45" sheetId="14" r:id="rId47"/>
    <sheet name="46" sheetId="15" r:id="rId48"/>
    <sheet name="47" sheetId="63" r:id="rId49"/>
    <sheet name="48" sheetId="64" r:id="rId50"/>
    <sheet name="49" sheetId="65" r:id="rId51"/>
    <sheet name="50" sheetId="66" r:id="rId52"/>
    <sheet name="51" sheetId="67" r:id="rId53"/>
    <sheet name="52" sheetId="68" r:id="rId54"/>
    <sheet name="53" sheetId="69" r:id="rId55"/>
    <sheet name="54" sheetId="70" r:id="rId56"/>
    <sheet name="55" sheetId="71" r:id="rId57"/>
    <sheet name="56" sheetId="72" r:id="rId58"/>
    <sheet name="57" sheetId="40" r:id="rId59"/>
    <sheet name="58" sheetId="17" r:id="rId60"/>
    <sheet name="59" sheetId="73" r:id="rId61"/>
    <sheet name="60" sheetId="18" r:id="rId62"/>
    <sheet name="61" sheetId="20" r:id="rId63"/>
    <sheet name="62" sheetId="21" r:id="rId64"/>
    <sheet name="63" sheetId="22" r:id="rId65"/>
    <sheet name="64" sheetId="23" r:id="rId66"/>
    <sheet name="65" sheetId="74" r:id="rId67"/>
    <sheet name="66" sheetId="25" r:id="rId68"/>
    <sheet name="67" sheetId="26" r:id="rId69"/>
    <sheet name="68" sheetId="75" r:id="rId70"/>
    <sheet name="69" sheetId="27" r:id="rId71"/>
    <sheet name="70" sheetId="76" r:id="rId72"/>
    <sheet name="71" sheetId="29" r:id="rId73"/>
    <sheet name="72" sheetId="77" r:id="rId74"/>
    <sheet name="73" sheetId="79" r:id="rId75"/>
    <sheet name="74" sheetId="80" r:id="rId76"/>
    <sheet name="75 " sheetId="30" r:id="rId77"/>
    <sheet name="76" sheetId="81" r:id="rId78"/>
    <sheet name="77" sheetId="82" r:id="rId79"/>
    <sheet name="78" sheetId="83" r:id="rId80"/>
    <sheet name="79" sheetId="84" r:id="rId81"/>
    <sheet name="80" sheetId="31" r:id="rId82"/>
    <sheet name="81" sheetId="32" r:id="rId83"/>
    <sheet name="82" sheetId="33" r:id="rId84"/>
    <sheet name="83" sheetId="34" r:id="rId85"/>
    <sheet name="84" sheetId="35" r:id="rId86"/>
    <sheet name="85" sheetId="85" r:id="rId87"/>
    <sheet name="86" sheetId="36" r:id="rId88"/>
    <sheet name="86.2" sheetId="87" r:id="rId89"/>
    <sheet name="87" sheetId="37" r:id="rId90"/>
    <sheet name="88" sheetId="126" r:id="rId91"/>
    <sheet name="89" sheetId="128" r:id="rId92"/>
    <sheet name="90" sheetId="86" r:id="rId93"/>
    <sheet name="91" sheetId="120" r:id="rId94"/>
    <sheet name="92" sheetId="121" r:id="rId95"/>
    <sheet name="93" sheetId="122" r:id="rId96"/>
    <sheet name="94" sheetId="123" r:id="rId97"/>
    <sheet name="95" sheetId="124" r:id="rId98"/>
    <sheet name="96" sheetId="41" r:id="rId99"/>
    <sheet name="97" sheetId="42" r:id="rId100"/>
    <sheet name="98" sheetId="125" r:id="rId101"/>
    <sheet name="99" sheetId="44" r:id="rId102"/>
    <sheet name="100" sheetId="133" r:id="rId103"/>
    <sheet name="101" sheetId="45" r:id="rId104"/>
    <sheet name="102" sheetId="46" r:id="rId105"/>
    <sheet name="103" sheetId="47" r:id="rId106"/>
    <sheet name="104" sheetId="129" r:id="rId107"/>
    <sheet name="105" sheetId="50" r:id="rId108"/>
    <sheet name="106" sheetId="130" r:id="rId109"/>
    <sheet name="ENG. CIVIL" sheetId="48" r:id="rId110"/>
    <sheet name="TÉC. ENG." sheetId="49" r:id="rId111"/>
    <sheet name="TÉC. SEG." sheetId="104" r:id="rId112"/>
  </sheets>
  <externalReferences>
    <externalReference r:id="rId113"/>
  </externalReferences>
  <definedNames>
    <definedName name="_Table1_In1" localSheetId="0" hidden="1">#REF!</definedName>
    <definedName name="_Table1_In1" localSheetId="9" hidden="1">#REF!</definedName>
    <definedName name="_Table1_In1" localSheetId="102" hidden="1">#REF!</definedName>
    <definedName name="_Table1_In1" localSheetId="103" hidden="1">#REF!</definedName>
    <definedName name="_Table1_In1" localSheetId="104" hidden="1">#REF!</definedName>
    <definedName name="_Table1_In1" localSheetId="105" hidden="1">#REF!</definedName>
    <definedName name="_Table1_In1" localSheetId="106" hidden="1">#REF!</definedName>
    <definedName name="_Table1_In1" localSheetId="107" hidden="1">#REF!</definedName>
    <definedName name="_Table1_In1" localSheetId="108" hidden="1">#REF!</definedName>
    <definedName name="_Table1_In1" localSheetId="10" hidden="1">#REF!</definedName>
    <definedName name="_Table1_In1" localSheetId="11" hidden="1">#REF!</definedName>
    <definedName name="_Table1_In1" localSheetId="12" hidden="1">#REF!</definedName>
    <definedName name="_Table1_In1" localSheetId="13" hidden="1">#REF!</definedName>
    <definedName name="_Table1_In1" localSheetId="14" hidden="1">#REF!</definedName>
    <definedName name="_Table1_In1" localSheetId="15" hidden="1">#REF!</definedName>
    <definedName name="_Table1_In1" localSheetId="16" hidden="1">#REF!</definedName>
    <definedName name="_Table1_In1" localSheetId="17" hidden="1">#REF!</definedName>
    <definedName name="_Table1_In1" localSheetId="18" hidden="1">#REF!</definedName>
    <definedName name="_Table1_In1" localSheetId="1" hidden="1">#REF!</definedName>
    <definedName name="_Table1_In1" localSheetId="19" hidden="1">#REF!</definedName>
    <definedName name="_Table1_In1" localSheetId="20" hidden="1">#REF!</definedName>
    <definedName name="_Table1_In1" localSheetId="21" hidden="1">#REF!</definedName>
    <definedName name="_Table1_In1" localSheetId="22" hidden="1">#REF!</definedName>
    <definedName name="_Table1_In1" localSheetId="23" hidden="1">#REF!</definedName>
    <definedName name="_Table1_In1" localSheetId="24" hidden="1">#REF!</definedName>
    <definedName name="_Table1_In1" localSheetId="25" hidden="1">#REF!</definedName>
    <definedName name="_Table1_In1" localSheetId="26" hidden="1">#REF!</definedName>
    <definedName name="_Table1_In1" localSheetId="27" hidden="1">#REF!</definedName>
    <definedName name="_Table1_In1" localSheetId="28" hidden="1">#REF!</definedName>
    <definedName name="_Table1_In1" localSheetId="29" hidden="1">#REF!</definedName>
    <definedName name="_Table1_In1" localSheetId="30" hidden="1">#REF!</definedName>
    <definedName name="_Table1_In1" localSheetId="2" hidden="1">#REF!</definedName>
    <definedName name="_Table1_In1" localSheetId="32" hidden="1">#REF!</definedName>
    <definedName name="_Table1_In1" localSheetId="33" hidden="1">#REF!</definedName>
    <definedName name="_Table1_In1" localSheetId="34" hidden="1">#REF!</definedName>
    <definedName name="_Table1_In1" localSheetId="35" hidden="1">#REF!</definedName>
    <definedName name="_Table1_In1" localSheetId="36" hidden="1">#REF!</definedName>
    <definedName name="_Table1_In1" localSheetId="37" hidden="1">#REF!</definedName>
    <definedName name="_Table1_In1" localSheetId="38" hidden="1">#REF!</definedName>
    <definedName name="_Table1_In1" localSheetId="39" hidden="1">#REF!</definedName>
    <definedName name="_Table1_In1" localSheetId="40" hidden="1">#REF!</definedName>
    <definedName name="_Table1_In1" localSheetId="3" hidden="1">#REF!</definedName>
    <definedName name="_Table1_In1" localSheetId="41" hidden="1">#REF!</definedName>
    <definedName name="_Table1_In1" localSheetId="42" hidden="1">#REF!</definedName>
    <definedName name="_Table1_In1" localSheetId="43" hidden="1">#REF!</definedName>
    <definedName name="_Table1_In1" localSheetId="44" hidden="1">#REF!</definedName>
    <definedName name="_Table1_In1" localSheetId="45" hidden="1">#REF!</definedName>
    <definedName name="_Table1_In1" localSheetId="46" hidden="1">#REF!</definedName>
    <definedName name="_Table1_In1" localSheetId="47" hidden="1">#REF!</definedName>
    <definedName name="_Table1_In1" localSheetId="48" hidden="1">#REF!</definedName>
    <definedName name="_Table1_In1" localSheetId="49" hidden="1">#REF!</definedName>
    <definedName name="_Table1_In1" localSheetId="50" hidden="1">#REF!</definedName>
    <definedName name="_Table1_In1" localSheetId="4" hidden="1">#REF!</definedName>
    <definedName name="_Table1_In1" localSheetId="51" hidden="1">#REF!</definedName>
    <definedName name="_Table1_In1" localSheetId="52" hidden="1">#REF!</definedName>
    <definedName name="_Table1_In1" localSheetId="53" hidden="1">#REF!</definedName>
    <definedName name="_Table1_In1" localSheetId="54" hidden="1">#REF!</definedName>
    <definedName name="_Table1_In1" localSheetId="55" hidden="1">#REF!</definedName>
    <definedName name="_Table1_In1" localSheetId="56" hidden="1">#REF!</definedName>
    <definedName name="_Table1_In1" localSheetId="57" hidden="1">#REF!</definedName>
    <definedName name="_Table1_In1" localSheetId="58" hidden="1">#REF!</definedName>
    <definedName name="_Table1_In1" localSheetId="59" hidden="1">#REF!</definedName>
    <definedName name="_Table1_In1" localSheetId="60" hidden="1">#REF!</definedName>
    <definedName name="_Table1_In1" localSheetId="5" hidden="1">#REF!</definedName>
    <definedName name="_Table1_In1" localSheetId="61" hidden="1">#REF!</definedName>
    <definedName name="_Table1_In1" localSheetId="62" hidden="1">#REF!</definedName>
    <definedName name="_Table1_In1" localSheetId="63" hidden="1">#REF!</definedName>
    <definedName name="_Table1_In1" localSheetId="64" hidden="1">#REF!</definedName>
    <definedName name="_Table1_In1" localSheetId="65" hidden="1">#REF!</definedName>
    <definedName name="_Table1_In1" localSheetId="66" hidden="1">#REF!</definedName>
    <definedName name="_Table1_In1" localSheetId="67" hidden="1">#REF!</definedName>
    <definedName name="_Table1_In1" localSheetId="68" hidden="1">#REF!</definedName>
    <definedName name="_Table1_In1" localSheetId="69" hidden="1">#REF!</definedName>
    <definedName name="_Table1_In1" localSheetId="70" hidden="1">#REF!</definedName>
    <definedName name="_Table1_In1" localSheetId="6" hidden="1">#REF!</definedName>
    <definedName name="_Table1_In1" localSheetId="71" hidden="1">#REF!</definedName>
    <definedName name="_Table1_In1" localSheetId="72" hidden="1">#REF!</definedName>
    <definedName name="_Table1_In1" localSheetId="73" hidden="1">#REF!</definedName>
    <definedName name="_Table1_In1" localSheetId="74" hidden="1">#REF!</definedName>
    <definedName name="_Table1_In1" localSheetId="75" hidden="1">#REF!</definedName>
    <definedName name="_Table1_In1" localSheetId="76" hidden="1">#REF!</definedName>
    <definedName name="_Table1_In1" localSheetId="77" hidden="1">#REF!</definedName>
    <definedName name="_Table1_In1" localSheetId="78" hidden="1">#REF!</definedName>
    <definedName name="_Table1_In1" localSheetId="79" hidden="1">#REF!</definedName>
    <definedName name="_Table1_In1" localSheetId="80" hidden="1">#REF!</definedName>
    <definedName name="_Table1_In1" localSheetId="7" hidden="1">#REF!</definedName>
    <definedName name="_Table1_In1" localSheetId="81" hidden="1">#REF!</definedName>
    <definedName name="_Table1_In1" localSheetId="82" hidden="1">#REF!</definedName>
    <definedName name="_Table1_In1" localSheetId="83" hidden="1">#REF!</definedName>
    <definedName name="_Table1_In1" localSheetId="84" hidden="1">#REF!</definedName>
    <definedName name="_Table1_In1" localSheetId="85" hidden="1">#REF!</definedName>
    <definedName name="_Table1_In1" localSheetId="86" hidden="1">#REF!</definedName>
    <definedName name="_Table1_In1" localSheetId="87" hidden="1">#REF!</definedName>
    <definedName name="_Table1_In1" localSheetId="88" hidden="1">#REF!</definedName>
    <definedName name="_Table1_In1" localSheetId="89" hidden="1">#REF!</definedName>
    <definedName name="_Table1_In1" localSheetId="90" hidden="1">#REF!</definedName>
    <definedName name="_Table1_In1" localSheetId="91" hidden="1">#REF!</definedName>
    <definedName name="_Table1_In1" localSheetId="8" hidden="1">#REF!</definedName>
    <definedName name="_Table1_In1" localSheetId="92" hidden="1">#REF!</definedName>
    <definedName name="_Table1_In1" localSheetId="93" hidden="1">#REF!</definedName>
    <definedName name="_Table1_In1" localSheetId="94" hidden="1">#REF!</definedName>
    <definedName name="_Table1_In1" localSheetId="95" hidden="1">#REF!</definedName>
    <definedName name="_Table1_In1" localSheetId="96" hidden="1">#REF!</definedName>
    <definedName name="_Table1_In1" localSheetId="97" hidden="1">#REF!</definedName>
    <definedName name="_Table1_In1" localSheetId="98" hidden="1">#REF!</definedName>
    <definedName name="_Table1_In1" localSheetId="99" hidden="1">#REF!</definedName>
    <definedName name="_Table1_In1" localSheetId="100" hidden="1">#REF!</definedName>
    <definedName name="_Table1_In1" localSheetId="101" hidden="1">#REF!</definedName>
    <definedName name="_Table1_In1" localSheetId="109" hidden="1">#REF!</definedName>
    <definedName name="_Table1_In1" localSheetId="110" hidden="1">#REF!</definedName>
    <definedName name="_Table1_In1" localSheetId="111" hidden="1">#REF!</definedName>
    <definedName name="_Table1_In1" hidden="1">#REF!</definedName>
    <definedName name="_Table1_Out" localSheetId="0" hidden="1">#REF!</definedName>
    <definedName name="_Table1_Out" localSheetId="9" hidden="1">#REF!</definedName>
    <definedName name="_Table1_Out" localSheetId="102" hidden="1">#REF!</definedName>
    <definedName name="_Table1_Out" localSheetId="103" hidden="1">#REF!</definedName>
    <definedName name="_Table1_Out" localSheetId="104" hidden="1">#REF!</definedName>
    <definedName name="_Table1_Out" localSheetId="105" hidden="1">#REF!</definedName>
    <definedName name="_Table1_Out" localSheetId="106" hidden="1">#REF!</definedName>
    <definedName name="_Table1_Out" localSheetId="107" hidden="1">#REF!</definedName>
    <definedName name="_Table1_Out" localSheetId="108" hidden="1">#REF!</definedName>
    <definedName name="_Table1_Out" localSheetId="10" hidden="1">#REF!</definedName>
    <definedName name="_Table1_Out" localSheetId="11" hidden="1">#REF!</definedName>
    <definedName name="_Table1_Out" localSheetId="12" hidden="1">#REF!</definedName>
    <definedName name="_Table1_Out" localSheetId="13" hidden="1">#REF!</definedName>
    <definedName name="_Table1_Out" localSheetId="14" hidden="1">#REF!</definedName>
    <definedName name="_Table1_Out" localSheetId="15" hidden="1">#REF!</definedName>
    <definedName name="_Table1_Out" localSheetId="16" hidden="1">#REF!</definedName>
    <definedName name="_Table1_Out" localSheetId="17" hidden="1">#REF!</definedName>
    <definedName name="_Table1_Out" localSheetId="18" hidden="1">#REF!</definedName>
    <definedName name="_Table1_Out" localSheetId="1" hidden="1">#REF!</definedName>
    <definedName name="_Table1_Out" localSheetId="19" hidden="1">#REF!</definedName>
    <definedName name="_Table1_Out" localSheetId="20" hidden="1">#REF!</definedName>
    <definedName name="_Table1_Out" localSheetId="21" hidden="1">#REF!</definedName>
    <definedName name="_Table1_Out" localSheetId="22" hidden="1">#REF!</definedName>
    <definedName name="_Table1_Out" localSheetId="23" hidden="1">#REF!</definedName>
    <definedName name="_Table1_Out" localSheetId="24" hidden="1">#REF!</definedName>
    <definedName name="_Table1_Out" localSheetId="25" hidden="1">#REF!</definedName>
    <definedName name="_Table1_Out" localSheetId="26" hidden="1">#REF!</definedName>
    <definedName name="_Table1_Out" localSheetId="27" hidden="1">#REF!</definedName>
    <definedName name="_Table1_Out" localSheetId="28" hidden="1">#REF!</definedName>
    <definedName name="_Table1_Out" localSheetId="29" hidden="1">#REF!</definedName>
    <definedName name="_Table1_Out" localSheetId="30" hidden="1">#REF!</definedName>
    <definedName name="_Table1_Out" localSheetId="2" hidden="1">#REF!</definedName>
    <definedName name="_Table1_Out" localSheetId="32" hidden="1">#REF!</definedName>
    <definedName name="_Table1_Out" localSheetId="33" hidden="1">#REF!</definedName>
    <definedName name="_Table1_Out" localSheetId="34" hidden="1">#REF!</definedName>
    <definedName name="_Table1_Out" localSheetId="35" hidden="1">#REF!</definedName>
    <definedName name="_Table1_Out" localSheetId="36" hidden="1">#REF!</definedName>
    <definedName name="_Table1_Out" localSheetId="37" hidden="1">#REF!</definedName>
    <definedName name="_Table1_Out" localSheetId="38" hidden="1">#REF!</definedName>
    <definedName name="_Table1_Out" localSheetId="39" hidden="1">#REF!</definedName>
    <definedName name="_Table1_Out" localSheetId="40" hidden="1">#REF!</definedName>
    <definedName name="_Table1_Out" localSheetId="3" hidden="1">#REF!</definedName>
    <definedName name="_Table1_Out" localSheetId="41" hidden="1">#REF!</definedName>
    <definedName name="_Table1_Out" localSheetId="42" hidden="1">#REF!</definedName>
    <definedName name="_Table1_Out" localSheetId="43" hidden="1">#REF!</definedName>
    <definedName name="_Table1_Out" localSheetId="44" hidden="1">#REF!</definedName>
    <definedName name="_Table1_Out" localSheetId="45" hidden="1">#REF!</definedName>
    <definedName name="_Table1_Out" localSheetId="46" hidden="1">#REF!</definedName>
    <definedName name="_Table1_Out" localSheetId="47" hidden="1">#REF!</definedName>
    <definedName name="_Table1_Out" localSheetId="48" hidden="1">#REF!</definedName>
    <definedName name="_Table1_Out" localSheetId="49" hidden="1">#REF!</definedName>
    <definedName name="_Table1_Out" localSheetId="50" hidden="1">#REF!</definedName>
    <definedName name="_Table1_Out" localSheetId="4" hidden="1">#REF!</definedName>
    <definedName name="_Table1_Out" localSheetId="51" hidden="1">#REF!</definedName>
    <definedName name="_Table1_Out" localSheetId="52" hidden="1">#REF!</definedName>
    <definedName name="_Table1_Out" localSheetId="53" hidden="1">#REF!</definedName>
    <definedName name="_Table1_Out" localSheetId="54" hidden="1">#REF!</definedName>
    <definedName name="_Table1_Out" localSheetId="55" hidden="1">#REF!</definedName>
    <definedName name="_Table1_Out" localSheetId="56" hidden="1">#REF!</definedName>
    <definedName name="_Table1_Out" localSheetId="57" hidden="1">#REF!</definedName>
    <definedName name="_Table1_Out" localSheetId="58" hidden="1">#REF!</definedName>
    <definedName name="_Table1_Out" localSheetId="59" hidden="1">#REF!</definedName>
    <definedName name="_Table1_Out" localSheetId="60" hidden="1">#REF!</definedName>
    <definedName name="_Table1_Out" localSheetId="5" hidden="1">#REF!</definedName>
    <definedName name="_Table1_Out" localSheetId="61" hidden="1">#REF!</definedName>
    <definedName name="_Table1_Out" localSheetId="62" hidden="1">#REF!</definedName>
    <definedName name="_Table1_Out" localSheetId="63" hidden="1">#REF!</definedName>
    <definedName name="_Table1_Out" localSheetId="64" hidden="1">#REF!</definedName>
    <definedName name="_Table1_Out" localSheetId="65" hidden="1">#REF!</definedName>
    <definedName name="_Table1_Out" localSheetId="66" hidden="1">#REF!</definedName>
    <definedName name="_Table1_Out" localSheetId="67" hidden="1">#REF!</definedName>
    <definedName name="_Table1_Out" localSheetId="68" hidden="1">#REF!</definedName>
    <definedName name="_Table1_Out" localSheetId="69" hidden="1">#REF!</definedName>
    <definedName name="_Table1_Out" localSheetId="70" hidden="1">#REF!</definedName>
    <definedName name="_Table1_Out" localSheetId="6" hidden="1">#REF!</definedName>
    <definedName name="_Table1_Out" localSheetId="71" hidden="1">#REF!</definedName>
    <definedName name="_Table1_Out" localSheetId="72" hidden="1">#REF!</definedName>
    <definedName name="_Table1_Out" localSheetId="73" hidden="1">#REF!</definedName>
    <definedName name="_Table1_Out" localSheetId="74" hidden="1">#REF!</definedName>
    <definedName name="_Table1_Out" localSheetId="75" hidden="1">#REF!</definedName>
    <definedName name="_Table1_Out" localSheetId="76" hidden="1">#REF!</definedName>
    <definedName name="_Table1_Out" localSheetId="77" hidden="1">#REF!</definedName>
    <definedName name="_Table1_Out" localSheetId="78" hidden="1">#REF!</definedName>
    <definedName name="_Table1_Out" localSheetId="79" hidden="1">#REF!</definedName>
    <definedName name="_Table1_Out" localSheetId="80" hidden="1">#REF!</definedName>
    <definedName name="_Table1_Out" localSheetId="7" hidden="1">#REF!</definedName>
    <definedName name="_Table1_Out" localSheetId="81" hidden="1">#REF!</definedName>
    <definedName name="_Table1_Out" localSheetId="82" hidden="1">#REF!</definedName>
    <definedName name="_Table1_Out" localSheetId="83" hidden="1">#REF!</definedName>
    <definedName name="_Table1_Out" localSheetId="84" hidden="1">#REF!</definedName>
    <definedName name="_Table1_Out" localSheetId="85" hidden="1">#REF!</definedName>
    <definedName name="_Table1_Out" localSheetId="86" hidden="1">#REF!</definedName>
    <definedName name="_Table1_Out" localSheetId="87" hidden="1">#REF!</definedName>
    <definedName name="_Table1_Out" localSheetId="88" hidden="1">#REF!</definedName>
    <definedName name="_Table1_Out" localSheetId="89" hidden="1">#REF!</definedName>
    <definedName name="_Table1_Out" localSheetId="90" hidden="1">#REF!</definedName>
    <definedName name="_Table1_Out" localSheetId="91" hidden="1">#REF!</definedName>
    <definedName name="_Table1_Out" localSheetId="8" hidden="1">#REF!</definedName>
    <definedName name="_Table1_Out" localSheetId="92" hidden="1">#REF!</definedName>
    <definedName name="_Table1_Out" localSheetId="93" hidden="1">#REF!</definedName>
    <definedName name="_Table1_Out" localSheetId="94" hidden="1">#REF!</definedName>
    <definedName name="_Table1_Out" localSheetId="95" hidden="1">#REF!</definedName>
    <definedName name="_Table1_Out" localSheetId="96" hidden="1">#REF!</definedName>
    <definedName name="_Table1_Out" localSheetId="97" hidden="1">#REF!</definedName>
    <definedName name="_Table1_Out" localSheetId="98" hidden="1">#REF!</definedName>
    <definedName name="_Table1_Out" localSheetId="99" hidden="1">#REF!</definedName>
    <definedName name="_Table1_Out" localSheetId="100" hidden="1">#REF!</definedName>
    <definedName name="_Table1_Out" localSheetId="101" hidden="1">#REF!</definedName>
    <definedName name="_Table1_Out" localSheetId="109" hidden="1">#REF!</definedName>
    <definedName name="_Table1_Out" localSheetId="110" hidden="1">#REF!</definedName>
    <definedName name="_Table1_Out" localSheetId="111" hidden="1">#REF!</definedName>
    <definedName name="_Table1_Out" hidden="1">#REF!</definedName>
    <definedName name="aaa" localSheetId="0">#REF!</definedName>
    <definedName name="aaa" localSheetId="9">#REF!</definedName>
    <definedName name="aaa" localSheetId="102">#REF!</definedName>
    <definedName name="aaa" localSheetId="103">#REF!</definedName>
    <definedName name="aaa" localSheetId="104">#REF!</definedName>
    <definedName name="aaa" localSheetId="105">#REF!</definedName>
    <definedName name="aaa" localSheetId="106">#REF!</definedName>
    <definedName name="aaa" localSheetId="107">#REF!</definedName>
    <definedName name="aaa" localSheetId="108">#REF!</definedName>
    <definedName name="aaa" localSheetId="10">#REF!</definedName>
    <definedName name="aaa" localSheetId="11">#REF!</definedName>
    <definedName name="aaa" localSheetId="12">#REF!</definedName>
    <definedName name="aaa" localSheetId="13">#REF!</definedName>
    <definedName name="aaa" localSheetId="14">#REF!</definedName>
    <definedName name="aaa" localSheetId="15">#REF!</definedName>
    <definedName name="aaa" localSheetId="16">#REF!</definedName>
    <definedName name="aaa" localSheetId="17">#REF!</definedName>
    <definedName name="aaa" localSheetId="18">#REF!</definedName>
    <definedName name="aaa" localSheetId="1">#REF!</definedName>
    <definedName name="aaa" localSheetId="19">#REF!</definedName>
    <definedName name="aaa" localSheetId="20">#REF!</definedName>
    <definedName name="aaa" localSheetId="21">#REF!</definedName>
    <definedName name="aaa" localSheetId="22">#REF!</definedName>
    <definedName name="aaa" localSheetId="23">#REF!</definedName>
    <definedName name="aaa" localSheetId="24">#REF!</definedName>
    <definedName name="aaa" localSheetId="25">#REF!</definedName>
    <definedName name="aaa" localSheetId="26">#REF!</definedName>
    <definedName name="aaa" localSheetId="27">#REF!</definedName>
    <definedName name="aaa" localSheetId="28">#REF!</definedName>
    <definedName name="aaa" localSheetId="29">#REF!</definedName>
    <definedName name="aaa" localSheetId="30">#REF!</definedName>
    <definedName name="aaa" localSheetId="2">#REF!</definedName>
    <definedName name="aaa" localSheetId="32">#REF!</definedName>
    <definedName name="aaa" localSheetId="33">#REF!</definedName>
    <definedName name="aaa" localSheetId="34">#REF!</definedName>
    <definedName name="aaa" localSheetId="35">#REF!</definedName>
    <definedName name="aaa" localSheetId="36">#REF!</definedName>
    <definedName name="aaa" localSheetId="37">#REF!</definedName>
    <definedName name="aaa" localSheetId="38">#REF!</definedName>
    <definedName name="aaa" localSheetId="39">#REF!</definedName>
    <definedName name="aaa" localSheetId="40">#REF!</definedName>
    <definedName name="aaa" localSheetId="3">#REF!</definedName>
    <definedName name="aaa" localSheetId="41">#REF!</definedName>
    <definedName name="aaa" localSheetId="42">#REF!</definedName>
    <definedName name="aaa" localSheetId="43">#REF!</definedName>
    <definedName name="aaa" localSheetId="44">#REF!</definedName>
    <definedName name="aaa" localSheetId="45">#REF!</definedName>
    <definedName name="aaa" localSheetId="46">#REF!</definedName>
    <definedName name="aaa" localSheetId="47">#REF!</definedName>
    <definedName name="aaa" localSheetId="48">#REF!</definedName>
    <definedName name="aaa" localSheetId="49">#REF!</definedName>
    <definedName name="aaa" localSheetId="50">#REF!</definedName>
    <definedName name="aaa" localSheetId="4">#REF!</definedName>
    <definedName name="aaa" localSheetId="51">#REF!</definedName>
    <definedName name="aaa" localSheetId="52">#REF!</definedName>
    <definedName name="aaa" localSheetId="53">#REF!</definedName>
    <definedName name="aaa" localSheetId="54">#REF!</definedName>
    <definedName name="aaa" localSheetId="55">#REF!</definedName>
    <definedName name="aaa" localSheetId="56">#REF!</definedName>
    <definedName name="aaa" localSheetId="57">#REF!</definedName>
    <definedName name="aaa" localSheetId="58">#REF!</definedName>
    <definedName name="aaa" localSheetId="59">#REF!</definedName>
    <definedName name="aaa" localSheetId="60">#REF!</definedName>
    <definedName name="aaa" localSheetId="5">#REF!</definedName>
    <definedName name="aaa" localSheetId="61">#REF!</definedName>
    <definedName name="aaa" localSheetId="62">#REF!</definedName>
    <definedName name="aaa" localSheetId="63">#REF!</definedName>
    <definedName name="aaa" localSheetId="64">#REF!</definedName>
    <definedName name="aaa" localSheetId="65">#REF!</definedName>
    <definedName name="aaa" localSheetId="66">#REF!</definedName>
    <definedName name="aaa" localSheetId="67">#REF!</definedName>
    <definedName name="aaa" localSheetId="68">#REF!</definedName>
    <definedName name="aaa" localSheetId="69">#REF!</definedName>
    <definedName name="aaa" localSheetId="70">#REF!</definedName>
    <definedName name="aaa" localSheetId="6">#REF!</definedName>
    <definedName name="aaa" localSheetId="71">#REF!</definedName>
    <definedName name="aaa" localSheetId="72">#REF!</definedName>
    <definedName name="aaa" localSheetId="73">#REF!</definedName>
    <definedName name="aaa" localSheetId="74">#REF!</definedName>
    <definedName name="aaa" localSheetId="75">#REF!</definedName>
    <definedName name="aaa" localSheetId="76">#REF!</definedName>
    <definedName name="aaa" localSheetId="77">#REF!</definedName>
    <definedName name="aaa" localSheetId="78">#REF!</definedName>
    <definedName name="aaa" localSheetId="79">#REF!</definedName>
    <definedName name="aaa" localSheetId="80">#REF!</definedName>
    <definedName name="aaa" localSheetId="7">#REF!</definedName>
    <definedName name="aaa" localSheetId="81">#REF!</definedName>
    <definedName name="aaa" localSheetId="82">#REF!</definedName>
    <definedName name="aaa" localSheetId="83">#REF!</definedName>
    <definedName name="aaa" localSheetId="84">#REF!</definedName>
    <definedName name="aaa" localSheetId="85">#REF!</definedName>
    <definedName name="aaa" localSheetId="86">#REF!</definedName>
    <definedName name="aaa" localSheetId="87">#REF!</definedName>
    <definedName name="aaa" localSheetId="88">#REF!</definedName>
    <definedName name="aaa" localSheetId="89">#REF!</definedName>
    <definedName name="aaa" localSheetId="90">#REF!</definedName>
    <definedName name="aaa" localSheetId="91">#REF!</definedName>
    <definedName name="aaa" localSheetId="8">#REF!</definedName>
    <definedName name="aaa" localSheetId="92">#REF!</definedName>
    <definedName name="aaa" localSheetId="93">#REF!</definedName>
    <definedName name="aaa" localSheetId="94">#REF!</definedName>
    <definedName name="aaa" localSheetId="95">#REF!</definedName>
    <definedName name="aaa" localSheetId="96">#REF!</definedName>
    <definedName name="aaa" localSheetId="97">#REF!</definedName>
    <definedName name="aaa" localSheetId="98">#REF!</definedName>
    <definedName name="aaa" localSheetId="99">#REF!</definedName>
    <definedName name="aaa" localSheetId="100">#REF!</definedName>
    <definedName name="aaa" localSheetId="101">#REF!</definedName>
    <definedName name="aaa" localSheetId="109">#REF!</definedName>
    <definedName name="aaa" localSheetId="110">#REF!</definedName>
    <definedName name="aaa" localSheetId="111">#REF!</definedName>
    <definedName name="aaa">#REF!</definedName>
    <definedName name="_xlnm.Print_Area" localSheetId="102">'100'!$A$1:$G$10</definedName>
    <definedName name="_xlnm.Print_Area" localSheetId="105">'103'!$A$1:$G$18</definedName>
    <definedName name="_xlnm.Print_Area" localSheetId="20">'21'!$A$1:$G$13</definedName>
    <definedName name="_xlnm.Print_Area" localSheetId="21">'21.2'!$A$1:$G$27</definedName>
    <definedName name="_xlnm.Print_Area" localSheetId="22">'21.3'!$A$1:$G$27</definedName>
    <definedName name="_xlnm.Print_Area" localSheetId="28">'27'!$A$1:$G$12</definedName>
    <definedName name="_xlnm.Print_Area" localSheetId="58">'57'!$A$1:$G$12</definedName>
    <definedName name="_xlnm.Print_Area" localSheetId="65">'64'!$A$1:$G$15</definedName>
    <definedName name="_xlnm.Print_Area" localSheetId="66">'65'!$A$1:$G$15</definedName>
    <definedName name="_xlnm.Print_Area" localSheetId="67">'66'!$A$1:$G$20</definedName>
    <definedName name="_xlnm.Print_Area" localSheetId="68">'67'!$A$1:$G$20</definedName>
    <definedName name="_xlnm.Print_Area" localSheetId="69">'68'!$A$1:$G$15</definedName>
    <definedName name="_xlnm.Print_Area" localSheetId="84">'83'!$A$1:$G$19</definedName>
    <definedName name="_xlnm.Print_Area" localSheetId="85">'84'!$A$1:$G$19</definedName>
    <definedName name="_xlnm.Print_Area" localSheetId="88">'86.2'!$A$1:$G$15</definedName>
    <definedName name="_xlnm.Print_Area" localSheetId="101">'99'!$A$1:$G$10</definedName>
    <definedName name="_xlnm.Print_Area" localSheetId="109">'ENG. CIVIL'!$A$1:$G$14</definedName>
    <definedName name="_xlnm.Print_Area" localSheetId="111">'TÉC. SEG.'!$A$1:$G$14</definedName>
    <definedName name="_xlnm.Database" localSheetId="0">#REF!</definedName>
    <definedName name="_xlnm.Database" localSheetId="9">#REF!</definedName>
    <definedName name="_xlnm.Database" localSheetId="102">#REF!</definedName>
    <definedName name="_xlnm.Database" localSheetId="103">#REF!</definedName>
    <definedName name="_xlnm.Database" localSheetId="104">#REF!</definedName>
    <definedName name="_xlnm.Database" localSheetId="105">#REF!</definedName>
    <definedName name="_xlnm.Database" localSheetId="106">#REF!</definedName>
    <definedName name="_xlnm.Database" localSheetId="107">#REF!</definedName>
    <definedName name="_xlnm.Database" localSheetId="108">#REF!</definedName>
    <definedName name="_xlnm.Database" localSheetId="10">#REF!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 localSheetId="24">#REF!</definedName>
    <definedName name="_xlnm.Database" localSheetId="25">#REF!</definedName>
    <definedName name="_xlnm.Database" localSheetId="26">#REF!</definedName>
    <definedName name="_xlnm.Database" localSheetId="27">#REF!</definedName>
    <definedName name="_xlnm.Database" localSheetId="28">#REF!</definedName>
    <definedName name="_xlnm.Database" localSheetId="29">#REF!</definedName>
    <definedName name="_xlnm.Database" localSheetId="30">#REF!</definedName>
    <definedName name="_xlnm.Database" localSheetId="2">#REF!</definedName>
    <definedName name="_xlnm.Database" localSheetId="32">#REF!</definedName>
    <definedName name="_xlnm.Database" localSheetId="33">#REF!</definedName>
    <definedName name="_xlnm.Database" localSheetId="34">#REF!</definedName>
    <definedName name="_xlnm.Database" localSheetId="35">#REF!</definedName>
    <definedName name="_xlnm.Database" localSheetId="36">#REF!</definedName>
    <definedName name="_xlnm.Database" localSheetId="37">#REF!</definedName>
    <definedName name="_xlnm.Database" localSheetId="38">#REF!</definedName>
    <definedName name="_xlnm.Database" localSheetId="39">#REF!</definedName>
    <definedName name="_xlnm.Database" localSheetId="40">#REF!</definedName>
    <definedName name="_xlnm.Database" localSheetId="3">#REF!</definedName>
    <definedName name="_xlnm.Database" localSheetId="41">#REF!</definedName>
    <definedName name="_xlnm.Database" localSheetId="42">#REF!</definedName>
    <definedName name="_xlnm.Database" localSheetId="43">#REF!</definedName>
    <definedName name="_xlnm.Database" localSheetId="44">#REF!</definedName>
    <definedName name="_xlnm.Database" localSheetId="45">#REF!</definedName>
    <definedName name="_xlnm.Database" localSheetId="46">#REF!</definedName>
    <definedName name="_xlnm.Database" localSheetId="47">#REF!</definedName>
    <definedName name="_xlnm.Database" localSheetId="48">#REF!</definedName>
    <definedName name="_xlnm.Database" localSheetId="49">#REF!</definedName>
    <definedName name="_xlnm.Database" localSheetId="50">#REF!</definedName>
    <definedName name="_xlnm.Database" localSheetId="4">#REF!</definedName>
    <definedName name="_xlnm.Database" localSheetId="51">#REF!</definedName>
    <definedName name="_xlnm.Database" localSheetId="52">#REF!</definedName>
    <definedName name="_xlnm.Database" localSheetId="53">#REF!</definedName>
    <definedName name="_xlnm.Database" localSheetId="54">#REF!</definedName>
    <definedName name="_xlnm.Database" localSheetId="55">#REF!</definedName>
    <definedName name="_xlnm.Database" localSheetId="56">#REF!</definedName>
    <definedName name="_xlnm.Database" localSheetId="57">#REF!</definedName>
    <definedName name="_xlnm.Database" localSheetId="58">#REF!</definedName>
    <definedName name="_xlnm.Database" localSheetId="59">#REF!</definedName>
    <definedName name="_xlnm.Database" localSheetId="60">#REF!</definedName>
    <definedName name="_xlnm.Database" localSheetId="5">#REF!</definedName>
    <definedName name="_xlnm.Database" localSheetId="61">#REF!</definedName>
    <definedName name="_xlnm.Database" localSheetId="62">#REF!</definedName>
    <definedName name="_xlnm.Database" localSheetId="63">#REF!</definedName>
    <definedName name="_xlnm.Database" localSheetId="64">#REF!</definedName>
    <definedName name="_xlnm.Database" localSheetId="65">#REF!</definedName>
    <definedName name="_xlnm.Database" localSheetId="66">#REF!</definedName>
    <definedName name="_xlnm.Database" localSheetId="67">#REF!</definedName>
    <definedName name="_xlnm.Database" localSheetId="68">#REF!</definedName>
    <definedName name="_xlnm.Database" localSheetId="69">#REF!</definedName>
    <definedName name="_xlnm.Database" localSheetId="70">#REF!</definedName>
    <definedName name="_xlnm.Database" localSheetId="6">#REF!</definedName>
    <definedName name="_xlnm.Database" localSheetId="71">#REF!</definedName>
    <definedName name="_xlnm.Database" localSheetId="72">#REF!</definedName>
    <definedName name="_xlnm.Database" localSheetId="73">#REF!</definedName>
    <definedName name="_xlnm.Database" localSheetId="74">#REF!</definedName>
    <definedName name="_xlnm.Database" localSheetId="75">#REF!</definedName>
    <definedName name="_xlnm.Database" localSheetId="76">#REF!</definedName>
    <definedName name="_xlnm.Database" localSheetId="77">#REF!</definedName>
    <definedName name="_xlnm.Database" localSheetId="78">#REF!</definedName>
    <definedName name="_xlnm.Database" localSheetId="79">#REF!</definedName>
    <definedName name="_xlnm.Database" localSheetId="80">#REF!</definedName>
    <definedName name="_xlnm.Database" localSheetId="7">#REF!</definedName>
    <definedName name="_xlnm.Database" localSheetId="81">#REF!</definedName>
    <definedName name="_xlnm.Database" localSheetId="82">#REF!</definedName>
    <definedName name="_xlnm.Database" localSheetId="83">#REF!</definedName>
    <definedName name="_xlnm.Database" localSheetId="84">#REF!</definedName>
    <definedName name="_xlnm.Database" localSheetId="85">#REF!</definedName>
    <definedName name="_xlnm.Database" localSheetId="86">#REF!</definedName>
    <definedName name="_xlnm.Database" localSheetId="87">#REF!</definedName>
    <definedName name="_xlnm.Database" localSheetId="88">#REF!</definedName>
    <definedName name="_xlnm.Database" localSheetId="89">#REF!</definedName>
    <definedName name="_xlnm.Database" localSheetId="90">#REF!</definedName>
    <definedName name="_xlnm.Database" localSheetId="91">#REF!</definedName>
    <definedName name="_xlnm.Database" localSheetId="8">#REF!</definedName>
    <definedName name="_xlnm.Database" localSheetId="92">#REF!</definedName>
    <definedName name="_xlnm.Database" localSheetId="93">#REF!</definedName>
    <definedName name="_xlnm.Database" localSheetId="94">#REF!</definedName>
    <definedName name="_xlnm.Database" localSheetId="95">#REF!</definedName>
    <definedName name="_xlnm.Database" localSheetId="96">#REF!</definedName>
    <definedName name="_xlnm.Database" localSheetId="97">#REF!</definedName>
    <definedName name="_xlnm.Database" localSheetId="98">#REF!</definedName>
    <definedName name="_xlnm.Database" localSheetId="99">#REF!</definedName>
    <definedName name="_xlnm.Database" localSheetId="100">#REF!</definedName>
    <definedName name="_xlnm.Database" localSheetId="101">#REF!</definedName>
    <definedName name="_xlnm.Database" localSheetId="109">#REF!</definedName>
    <definedName name="_xlnm.Database" localSheetId="110">#REF!</definedName>
    <definedName name="_xlnm.Database" localSheetId="111">#REF!</definedName>
    <definedName name="_xlnm.Database">#REF!</definedName>
    <definedName name="BANCO_MO" localSheetId="0">#REF!</definedName>
    <definedName name="BANCO_MO" localSheetId="9">#REF!</definedName>
    <definedName name="BANCO_MO" localSheetId="102">#REF!</definedName>
    <definedName name="BANCO_MO" localSheetId="103">#REF!</definedName>
    <definedName name="BANCO_MO" localSheetId="104">#REF!</definedName>
    <definedName name="BANCO_MO" localSheetId="105">#REF!</definedName>
    <definedName name="BANCO_MO" localSheetId="106">#REF!</definedName>
    <definedName name="BANCO_MO" localSheetId="107">#REF!</definedName>
    <definedName name="BANCO_MO" localSheetId="108">#REF!</definedName>
    <definedName name="BANCO_MO" localSheetId="10">#REF!</definedName>
    <definedName name="BANCO_MO" localSheetId="11">#REF!</definedName>
    <definedName name="BANCO_MO" localSheetId="12">#REF!</definedName>
    <definedName name="BANCO_MO" localSheetId="13">#REF!</definedName>
    <definedName name="BANCO_MO" localSheetId="14">#REF!</definedName>
    <definedName name="BANCO_MO" localSheetId="15">#REF!</definedName>
    <definedName name="BANCO_MO" localSheetId="16">#REF!</definedName>
    <definedName name="BANCO_MO" localSheetId="17">#REF!</definedName>
    <definedName name="BANCO_MO" localSheetId="18">#REF!</definedName>
    <definedName name="BANCO_MO" localSheetId="1">#REF!</definedName>
    <definedName name="BANCO_MO" localSheetId="19">#REF!</definedName>
    <definedName name="BANCO_MO" localSheetId="20">#REF!</definedName>
    <definedName name="BANCO_MO" localSheetId="21">#REF!</definedName>
    <definedName name="BANCO_MO" localSheetId="22">#REF!</definedName>
    <definedName name="BANCO_MO" localSheetId="23">#REF!</definedName>
    <definedName name="BANCO_MO" localSheetId="24">#REF!</definedName>
    <definedName name="BANCO_MO" localSheetId="25">#REF!</definedName>
    <definedName name="BANCO_MO" localSheetId="26">#REF!</definedName>
    <definedName name="BANCO_MO" localSheetId="27">#REF!</definedName>
    <definedName name="BANCO_MO" localSheetId="28">#REF!</definedName>
    <definedName name="BANCO_MO" localSheetId="29">#REF!</definedName>
    <definedName name="BANCO_MO" localSheetId="30">#REF!</definedName>
    <definedName name="BANCO_MO" localSheetId="2">#REF!</definedName>
    <definedName name="BANCO_MO" localSheetId="32">#REF!</definedName>
    <definedName name="BANCO_MO" localSheetId="33">#REF!</definedName>
    <definedName name="BANCO_MO" localSheetId="34">#REF!</definedName>
    <definedName name="BANCO_MO" localSheetId="35">#REF!</definedName>
    <definedName name="BANCO_MO" localSheetId="36">#REF!</definedName>
    <definedName name="BANCO_MO" localSheetId="37">#REF!</definedName>
    <definedName name="BANCO_MO" localSheetId="38">#REF!</definedName>
    <definedName name="BANCO_MO" localSheetId="39">#REF!</definedName>
    <definedName name="BANCO_MO" localSheetId="40">#REF!</definedName>
    <definedName name="BANCO_MO" localSheetId="3">#REF!</definedName>
    <definedName name="BANCO_MO" localSheetId="41">#REF!</definedName>
    <definedName name="BANCO_MO" localSheetId="42">#REF!</definedName>
    <definedName name="BANCO_MO" localSheetId="43">#REF!</definedName>
    <definedName name="BANCO_MO" localSheetId="44">#REF!</definedName>
    <definedName name="BANCO_MO" localSheetId="45">#REF!</definedName>
    <definedName name="BANCO_MO" localSheetId="46">#REF!</definedName>
    <definedName name="BANCO_MO" localSheetId="47">#REF!</definedName>
    <definedName name="BANCO_MO" localSheetId="48">#REF!</definedName>
    <definedName name="BANCO_MO" localSheetId="49">#REF!</definedName>
    <definedName name="BANCO_MO" localSheetId="50">#REF!</definedName>
    <definedName name="BANCO_MO" localSheetId="4">#REF!</definedName>
    <definedName name="BANCO_MO" localSheetId="51">#REF!</definedName>
    <definedName name="BANCO_MO" localSheetId="52">#REF!</definedName>
    <definedName name="BANCO_MO" localSheetId="53">#REF!</definedName>
    <definedName name="BANCO_MO" localSheetId="54">#REF!</definedName>
    <definedName name="BANCO_MO" localSheetId="55">#REF!</definedName>
    <definedName name="BANCO_MO" localSheetId="56">#REF!</definedName>
    <definedName name="BANCO_MO" localSheetId="57">#REF!</definedName>
    <definedName name="BANCO_MO" localSheetId="58">#REF!</definedName>
    <definedName name="BANCO_MO" localSheetId="59">#REF!</definedName>
    <definedName name="BANCO_MO" localSheetId="60">#REF!</definedName>
    <definedName name="BANCO_MO" localSheetId="5">#REF!</definedName>
    <definedName name="BANCO_MO" localSheetId="61">#REF!</definedName>
    <definedName name="BANCO_MO" localSheetId="62">#REF!</definedName>
    <definedName name="BANCO_MO" localSheetId="63">#REF!</definedName>
    <definedName name="BANCO_MO" localSheetId="64">#REF!</definedName>
    <definedName name="BANCO_MO" localSheetId="65">#REF!</definedName>
    <definedName name="BANCO_MO" localSheetId="66">#REF!</definedName>
    <definedName name="BANCO_MO" localSheetId="67">#REF!</definedName>
    <definedName name="BANCO_MO" localSheetId="68">#REF!</definedName>
    <definedName name="BANCO_MO" localSheetId="69">#REF!</definedName>
    <definedName name="BANCO_MO" localSheetId="70">#REF!</definedName>
    <definedName name="BANCO_MO" localSheetId="6">#REF!</definedName>
    <definedName name="BANCO_MO" localSheetId="71">#REF!</definedName>
    <definedName name="BANCO_MO" localSheetId="72">#REF!</definedName>
    <definedName name="BANCO_MO" localSheetId="73">#REF!</definedName>
    <definedName name="BANCO_MO" localSheetId="74">#REF!</definedName>
    <definedName name="BANCO_MO" localSheetId="75">#REF!</definedName>
    <definedName name="BANCO_MO" localSheetId="76">#REF!</definedName>
    <definedName name="BANCO_MO" localSheetId="77">#REF!</definedName>
    <definedName name="BANCO_MO" localSheetId="78">#REF!</definedName>
    <definedName name="BANCO_MO" localSheetId="79">#REF!</definedName>
    <definedName name="BANCO_MO" localSheetId="80">#REF!</definedName>
    <definedName name="BANCO_MO" localSheetId="7">#REF!</definedName>
    <definedName name="BANCO_MO" localSheetId="81">#REF!</definedName>
    <definedName name="BANCO_MO" localSheetId="82">#REF!</definedName>
    <definedName name="BANCO_MO" localSheetId="83">#REF!</definedName>
    <definedName name="BANCO_MO" localSheetId="84">#REF!</definedName>
    <definedName name="BANCO_MO" localSheetId="85">#REF!</definedName>
    <definedName name="BANCO_MO" localSheetId="86">#REF!</definedName>
    <definedName name="BANCO_MO" localSheetId="87">#REF!</definedName>
    <definedName name="BANCO_MO" localSheetId="88">#REF!</definedName>
    <definedName name="BANCO_MO" localSheetId="89">#REF!</definedName>
    <definedName name="BANCO_MO" localSheetId="90">#REF!</definedName>
    <definedName name="BANCO_MO" localSheetId="91">#REF!</definedName>
    <definedName name="BANCO_MO" localSheetId="8">#REF!</definedName>
    <definedName name="BANCO_MO" localSheetId="92">#REF!</definedName>
    <definedName name="BANCO_MO" localSheetId="93">#REF!</definedName>
    <definedName name="BANCO_MO" localSheetId="94">#REF!</definedName>
    <definedName name="BANCO_MO" localSheetId="95">#REF!</definedName>
    <definedName name="BANCO_MO" localSheetId="96">#REF!</definedName>
    <definedName name="BANCO_MO" localSheetId="97">#REF!</definedName>
    <definedName name="BANCO_MO" localSheetId="98">#REF!</definedName>
    <definedName name="BANCO_MO" localSheetId="99">#REF!</definedName>
    <definedName name="BANCO_MO" localSheetId="100">#REF!</definedName>
    <definedName name="BANCO_MO" localSheetId="101">#REF!</definedName>
    <definedName name="BANCO_MO" localSheetId="109">#REF!</definedName>
    <definedName name="BANCO_MO" localSheetId="110">#REF!</definedName>
    <definedName name="BANCO_MO" localSheetId="111">#REF!</definedName>
    <definedName name="BANCO_MO">#REF!</definedName>
    <definedName name="CAMINHÃO" localSheetId="0">#REF!</definedName>
    <definedName name="CAMINHÃO" localSheetId="9">#REF!</definedName>
    <definedName name="CAMINHÃO" localSheetId="102">#REF!</definedName>
    <definedName name="CAMINHÃO" localSheetId="103">#REF!</definedName>
    <definedName name="CAMINHÃO" localSheetId="104">#REF!</definedName>
    <definedName name="CAMINHÃO" localSheetId="105">#REF!</definedName>
    <definedName name="CAMINHÃO" localSheetId="106">#REF!</definedName>
    <definedName name="CAMINHÃO" localSheetId="107">#REF!</definedName>
    <definedName name="CAMINHÃO" localSheetId="108">#REF!</definedName>
    <definedName name="CAMINHÃO" localSheetId="10">#REF!</definedName>
    <definedName name="CAMINHÃO" localSheetId="11">#REF!</definedName>
    <definedName name="CAMINHÃO" localSheetId="12">#REF!</definedName>
    <definedName name="CAMINHÃO" localSheetId="13">#REF!</definedName>
    <definedName name="CAMINHÃO" localSheetId="14">#REF!</definedName>
    <definedName name="CAMINHÃO" localSheetId="15">#REF!</definedName>
    <definedName name="CAMINHÃO" localSheetId="16">#REF!</definedName>
    <definedName name="CAMINHÃO" localSheetId="17">#REF!</definedName>
    <definedName name="CAMINHÃO" localSheetId="18">#REF!</definedName>
    <definedName name="CAMINHÃO" localSheetId="1">#REF!</definedName>
    <definedName name="CAMINHÃO" localSheetId="19">#REF!</definedName>
    <definedName name="CAMINHÃO" localSheetId="20">#REF!</definedName>
    <definedName name="CAMINHÃO" localSheetId="21">#REF!</definedName>
    <definedName name="CAMINHÃO" localSheetId="22">#REF!</definedName>
    <definedName name="CAMINHÃO" localSheetId="23">#REF!</definedName>
    <definedName name="CAMINHÃO" localSheetId="24">#REF!</definedName>
    <definedName name="CAMINHÃO" localSheetId="25">#REF!</definedName>
    <definedName name="CAMINHÃO" localSheetId="26">#REF!</definedName>
    <definedName name="CAMINHÃO" localSheetId="27">#REF!</definedName>
    <definedName name="CAMINHÃO" localSheetId="28">#REF!</definedName>
    <definedName name="CAMINHÃO" localSheetId="29">#REF!</definedName>
    <definedName name="CAMINHÃO" localSheetId="30">#REF!</definedName>
    <definedName name="CAMINHÃO" localSheetId="2">#REF!</definedName>
    <definedName name="CAMINHÃO" localSheetId="32">#REF!</definedName>
    <definedName name="CAMINHÃO" localSheetId="33">#REF!</definedName>
    <definedName name="CAMINHÃO" localSheetId="34">#REF!</definedName>
    <definedName name="CAMINHÃO" localSheetId="35">#REF!</definedName>
    <definedName name="CAMINHÃO" localSheetId="36">#REF!</definedName>
    <definedName name="CAMINHÃO" localSheetId="37">#REF!</definedName>
    <definedName name="CAMINHÃO" localSheetId="38">#REF!</definedName>
    <definedName name="CAMINHÃO" localSheetId="39">#REF!</definedName>
    <definedName name="CAMINHÃO" localSheetId="40">#REF!</definedName>
    <definedName name="CAMINHÃO" localSheetId="3">#REF!</definedName>
    <definedName name="CAMINHÃO" localSheetId="41">#REF!</definedName>
    <definedName name="CAMINHÃO" localSheetId="42">#REF!</definedName>
    <definedName name="CAMINHÃO" localSheetId="43">#REF!</definedName>
    <definedName name="CAMINHÃO" localSheetId="44">#REF!</definedName>
    <definedName name="CAMINHÃO" localSheetId="45">#REF!</definedName>
    <definedName name="CAMINHÃO" localSheetId="46">#REF!</definedName>
    <definedName name="CAMINHÃO" localSheetId="47">#REF!</definedName>
    <definedName name="CAMINHÃO" localSheetId="48">#REF!</definedName>
    <definedName name="CAMINHÃO" localSheetId="49">#REF!</definedName>
    <definedName name="CAMINHÃO" localSheetId="50">#REF!</definedName>
    <definedName name="CAMINHÃO" localSheetId="4">#REF!</definedName>
    <definedName name="CAMINHÃO" localSheetId="51">#REF!</definedName>
    <definedName name="CAMINHÃO" localSheetId="52">#REF!</definedName>
    <definedName name="CAMINHÃO" localSheetId="53">#REF!</definedName>
    <definedName name="CAMINHÃO" localSheetId="54">#REF!</definedName>
    <definedName name="CAMINHÃO" localSheetId="55">#REF!</definedName>
    <definedName name="CAMINHÃO" localSheetId="56">#REF!</definedName>
    <definedName name="CAMINHÃO" localSheetId="57">#REF!</definedName>
    <definedName name="CAMINHÃO" localSheetId="58">#REF!</definedName>
    <definedName name="CAMINHÃO" localSheetId="59">#REF!</definedName>
    <definedName name="CAMINHÃO" localSheetId="60">#REF!</definedName>
    <definedName name="CAMINHÃO" localSheetId="5">#REF!</definedName>
    <definedName name="CAMINHÃO" localSheetId="61">#REF!</definedName>
    <definedName name="CAMINHÃO" localSheetId="62">#REF!</definedName>
    <definedName name="CAMINHÃO" localSheetId="63">#REF!</definedName>
    <definedName name="CAMINHÃO" localSheetId="64">#REF!</definedName>
    <definedName name="CAMINHÃO" localSheetId="65">#REF!</definedName>
    <definedName name="CAMINHÃO" localSheetId="66">#REF!</definedName>
    <definedName name="CAMINHÃO" localSheetId="67">#REF!</definedName>
    <definedName name="CAMINHÃO" localSheetId="68">#REF!</definedName>
    <definedName name="CAMINHÃO" localSheetId="69">#REF!</definedName>
    <definedName name="CAMINHÃO" localSheetId="70">#REF!</definedName>
    <definedName name="CAMINHÃO" localSheetId="6">#REF!</definedName>
    <definedName name="CAMINHÃO" localSheetId="71">#REF!</definedName>
    <definedName name="CAMINHÃO" localSheetId="72">#REF!</definedName>
    <definedName name="CAMINHÃO" localSheetId="73">#REF!</definedName>
    <definedName name="CAMINHÃO" localSheetId="74">#REF!</definedName>
    <definedName name="CAMINHÃO" localSheetId="75">#REF!</definedName>
    <definedName name="CAMINHÃO" localSheetId="76">#REF!</definedName>
    <definedName name="CAMINHÃO" localSheetId="77">#REF!</definedName>
    <definedName name="CAMINHÃO" localSheetId="78">#REF!</definedName>
    <definedName name="CAMINHÃO" localSheetId="79">#REF!</definedName>
    <definedName name="CAMINHÃO" localSheetId="80">#REF!</definedName>
    <definedName name="CAMINHÃO" localSheetId="7">#REF!</definedName>
    <definedName name="CAMINHÃO" localSheetId="81">#REF!</definedName>
    <definedName name="CAMINHÃO" localSheetId="82">#REF!</definedName>
    <definedName name="CAMINHÃO" localSheetId="83">#REF!</definedName>
    <definedName name="CAMINHÃO" localSheetId="84">#REF!</definedName>
    <definedName name="CAMINHÃO" localSheetId="85">#REF!</definedName>
    <definedName name="CAMINHÃO" localSheetId="86">#REF!</definedName>
    <definedName name="CAMINHÃO" localSheetId="87">#REF!</definedName>
    <definedName name="CAMINHÃO" localSheetId="88">#REF!</definedName>
    <definedName name="CAMINHÃO" localSheetId="89">#REF!</definedName>
    <definedName name="CAMINHÃO" localSheetId="90">#REF!</definedName>
    <definedName name="CAMINHÃO" localSheetId="91">#REF!</definedName>
    <definedName name="CAMINHÃO" localSheetId="8">#REF!</definedName>
    <definedName name="CAMINHÃO" localSheetId="92">#REF!</definedName>
    <definedName name="CAMINHÃO" localSheetId="93">#REF!</definedName>
    <definedName name="CAMINHÃO" localSheetId="94">#REF!</definedName>
    <definedName name="CAMINHÃO" localSheetId="95">#REF!</definedName>
    <definedName name="CAMINHÃO" localSheetId="96">#REF!</definedName>
    <definedName name="CAMINHÃO" localSheetId="97">#REF!</definedName>
    <definedName name="CAMINHÃO" localSheetId="98">#REF!</definedName>
    <definedName name="CAMINHÃO" localSheetId="99">#REF!</definedName>
    <definedName name="CAMINHÃO" localSheetId="100">#REF!</definedName>
    <definedName name="CAMINHÃO" localSheetId="101">#REF!</definedName>
    <definedName name="CAMINHÃO" localSheetId="109">#REF!</definedName>
    <definedName name="CAMINHÃO" localSheetId="110">#REF!</definedName>
    <definedName name="CAMINHÃO" localSheetId="111">#REF!</definedName>
    <definedName name="CAMINHÃO">#REF!</definedName>
    <definedName name="CARGOS" localSheetId="0">#REF!</definedName>
    <definedName name="CARGOS" localSheetId="9">#REF!</definedName>
    <definedName name="CARGOS" localSheetId="102">#REF!</definedName>
    <definedName name="CARGOS" localSheetId="103">#REF!</definedName>
    <definedName name="CARGOS" localSheetId="104">#REF!</definedName>
    <definedName name="CARGOS" localSheetId="105">#REF!</definedName>
    <definedName name="CARGOS" localSheetId="106">#REF!</definedName>
    <definedName name="CARGOS" localSheetId="107">#REF!</definedName>
    <definedName name="CARGOS" localSheetId="108">#REF!</definedName>
    <definedName name="CARGOS" localSheetId="10">#REF!</definedName>
    <definedName name="CARGOS" localSheetId="11">#REF!</definedName>
    <definedName name="CARGOS" localSheetId="12">#REF!</definedName>
    <definedName name="CARGOS" localSheetId="13">#REF!</definedName>
    <definedName name="CARGOS" localSheetId="14">#REF!</definedName>
    <definedName name="CARGOS" localSheetId="15">#REF!</definedName>
    <definedName name="CARGOS" localSheetId="16">#REF!</definedName>
    <definedName name="CARGOS" localSheetId="17">#REF!</definedName>
    <definedName name="CARGOS" localSheetId="18">#REF!</definedName>
    <definedName name="CARGOS" localSheetId="1">#REF!</definedName>
    <definedName name="CARGOS" localSheetId="19">#REF!</definedName>
    <definedName name="CARGOS" localSheetId="20">#REF!</definedName>
    <definedName name="CARGOS" localSheetId="21">#REF!</definedName>
    <definedName name="CARGOS" localSheetId="22">#REF!</definedName>
    <definedName name="CARGOS" localSheetId="23">#REF!</definedName>
    <definedName name="CARGOS" localSheetId="24">#REF!</definedName>
    <definedName name="CARGOS" localSheetId="25">#REF!</definedName>
    <definedName name="CARGOS" localSheetId="26">#REF!</definedName>
    <definedName name="CARGOS" localSheetId="27">#REF!</definedName>
    <definedName name="CARGOS" localSheetId="28">#REF!</definedName>
    <definedName name="CARGOS" localSheetId="29">#REF!</definedName>
    <definedName name="CARGOS" localSheetId="30">#REF!</definedName>
    <definedName name="CARGOS" localSheetId="2">#REF!</definedName>
    <definedName name="CARGOS" localSheetId="32">#REF!</definedName>
    <definedName name="CARGOS" localSheetId="33">#REF!</definedName>
    <definedName name="CARGOS" localSheetId="34">#REF!</definedName>
    <definedName name="CARGOS" localSheetId="35">#REF!</definedName>
    <definedName name="CARGOS" localSheetId="36">#REF!</definedName>
    <definedName name="CARGOS" localSheetId="37">#REF!</definedName>
    <definedName name="CARGOS" localSheetId="38">#REF!</definedName>
    <definedName name="CARGOS" localSheetId="39">#REF!</definedName>
    <definedName name="CARGOS" localSheetId="40">#REF!</definedName>
    <definedName name="CARGOS" localSheetId="3">#REF!</definedName>
    <definedName name="CARGOS" localSheetId="41">#REF!</definedName>
    <definedName name="CARGOS" localSheetId="42">#REF!</definedName>
    <definedName name="CARGOS" localSheetId="43">#REF!</definedName>
    <definedName name="CARGOS" localSheetId="44">#REF!</definedName>
    <definedName name="CARGOS" localSheetId="45">#REF!</definedName>
    <definedName name="CARGOS" localSheetId="46">#REF!</definedName>
    <definedName name="CARGOS" localSheetId="47">#REF!</definedName>
    <definedName name="CARGOS" localSheetId="48">#REF!</definedName>
    <definedName name="CARGOS" localSheetId="49">#REF!</definedName>
    <definedName name="CARGOS" localSheetId="50">#REF!</definedName>
    <definedName name="CARGOS" localSheetId="4">#REF!</definedName>
    <definedName name="CARGOS" localSheetId="51">#REF!</definedName>
    <definedName name="CARGOS" localSheetId="52">#REF!</definedName>
    <definedName name="CARGOS" localSheetId="53">#REF!</definedName>
    <definedName name="CARGOS" localSheetId="54">#REF!</definedName>
    <definedName name="CARGOS" localSheetId="55">#REF!</definedName>
    <definedName name="CARGOS" localSheetId="56">#REF!</definedName>
    <definedName name="CARGOS" localSheetId="57">#REF!</definedName>
    <definedName name="CARGOS" localSheetId="58">#REF!</definedName>
    <definedName name="CARGOS" localSheetId="59">#REF!</definedName>
    <definedName name="CARGOS" localSheetId="60">#REF!</definedName>
    <definedName name="CARGOS" localSheetId="5">#REF!</definedName>
    <definedName name="CARGOS" localSheetId="61">#REF!</definedName>
    <definedName name="CARGOS" localSheetId="62">#REF!</definedName>
    <definedName name="CARGOS" localSheetId="63">#REF!</definedName>
    <definedName name="CARGOS" localSheetId="64">#REF!</definedName>
    <definedName name="CARGOS" localSheetId="65">#REF!</definedName>
    <definedName name="CARGOS" localSheetId="66">#REF!</definedName>
    <definedName name="CARGOS" localSheetId="67">#REF!</definedName>
    <definedName name="CARGOS" localSheetId="68">#REF!</definedName>
    <definedName name="CARGOS" localSheetId="69">#REF!</definedName>
    <definedName name="CARGOS" localSheetId="70">#REF!</definedName>
    <definedName name="CARGOS" localSheetId="6">#REF!</definedName>
    <definedName name="CARGOS" localSheetId="71">#REF!</definedName>
    <definedName name="CARGOS" localSheetId="72">#REF!</definedName>
    <definedName name="CARGOS" localSheetId="73">#REF!</definedName>
    <definedName name="CARGOS" localSheetId="74">#REF!</definedName>
    <definedName name="CARGOS" localSheetId="75">#REF!</definedName>
    <definedName name="CARGOS" localSheetId="76">#REF!</definedName>
    <definedName name="CARGOS" localSheetId="77">#REF!</definedName>
    <definedName name="CARGOS" localSheetId="78">#REF!</definedName>
    <definedName name="CARGOS" localSheetId="79">#REF!</definedName>
    <definedName name="CARGOS" localSheetId="80">#REF!</definedName>
    <definedName name="CARGOS" localSheetId="7">#REF!</definedName>
    <definedName name="CARGOS" localSheetId="81">#REF!</definedName>
    <definedName name="CARGOS" localSheetId="82">#REF!</definedName>
    <definedName name="CARGOS" localSheetId="83">#REF!</definedName>
    <definedName name="CARGOS" localSheetId="84">#REF!</definedName>
    <definedName name="CARGOS" localSheetId="85">#REF!</definedName>
    <definedName name="CARGOS" localSheetId="86">#REF!</definedName>
    <definedName name="CARGOS" localSheetId="87">#REF!</definedName>
    <definedName name="CARGOS" localSheetId="88">#REF!</definedName>
    <definedName name="CARGOS" localSheetId="89">#REF!</definedName>
    <definedName name="CARGOS" localSheetId="90">#REF!</definedName>
    <definedName name="CARGOS" localSheetId="91">#REF!</definedName>
    <definedName name="CARGOS" localSheetId="8">#REF!</definedName>
    <definedName name="CARGOS" localSheetId="92">#REF!</definedName>
    <definedName name="CARGOS" localSheetId="93">#REF!</definedName>
    <definedName name="CARGOS" localSheetId="94">#REF!</definedName>
    <definedName name="CARGOS" localSheetId="95">#REF!</definedName>
    <definedName name="CARGOS" localSheetId="96">#REF!</definedName>
    <definedName name="CARGOS" localSheetId="97">#REF!</definedName>
    <definedName name="CARGOS" localSheetId="98">#REF!</definedName>
    <definedName name="CARGOS" localSheetId="99">#REF!</definedName>
    <definedName name="CARGOS" localSheetId="100">#REF!</definedName>
    <definedName name="CARGOS" localSheetId="101">#REF!</definedName>
    <definedName name="CARGOS" localSheetId="109">#REF!</definedName>
    <definedName name="CARGOS" localSheetId="110">#REF!</definedName>
    <definedName name="CARGOS" localSheetId="111">#REF!</definedName>
    <definedName name="CARGOS">#REF!</definedName>
    <definedName name="CM02PkgDetail" localSheetId="0">#REF!</definedName>
    <definedName name="CM02PkgDetail" localSheetId="9">#REF!</definedName>
    <definedName name="CM02PkgDetail" localSheetId="102">#REF!</definedName>
    <definedName name="CM02PkgDetail" localSheetId="103">#REF!</definedName>
    <definedName name="CM02PkgDetail" localSheetId="104">#REF!</definedName>
    <definedName name="CM02PkgDetail" localSheetId="105">#REF!</definedName>
    <definedName name="CM02PkgDetail" localSheetId="106">#REF!</definedName>
    <definedName name="CM02PkgDetail" localSheetId="107">#REF!</definedName>
    <definedName name="CM02PkgDetail" localSheetId="108">#REF!</definedName>
    <definedName name="CM02PkgDetail" localSheetId="10">#REF!</definedName>
    <definedName name="CM02PkgDetail" localSheetId="11">#REF!</definedName>
    <definedName name="CM02PkgDetail" localSheetId="12">#REF!</definedName>
    <definedName name="CM02PkgDetail" localSheetId="13">#REF!</definedName>
    <definedName name="CM02PkgDetail" localSheetId="14">#REF!</definedName>
    <definedName name="CM02PkgDetail" localSheetId="15">#REF!</definedName>
    <definedName name="CM02PkgDetail" localSheetId="16">#REF!</definedName>
    <definedName name="CM02PkgDetail" localSheetId="17">#REF!</definedName>
    <definedName name="CM02PkgDetail" localSheetId="18">#REF!</definedName>
    <definedName name="CM02PkgDetail" localSheetId="1">#REF!</definedName>
    <definedName name="CM02PkgDetail" localSheetId="19">#REF!</definedName>
    <definedName name="CM02PkgDetail" localSheetId="20">#REF!</definedName>
    <definedName name="CM02PkgDetail" localSheetId="21">#REF!</definedName>
    <definedName name="CM02PkgDetail" localSheetId="22">#REF!</definedName>
    <definedName name="CM02PkgDetail" localSheetId="23">#REF!</definedName>
    <definedName name="CM02PkgDetail" localSheetId="24">#REF!</definedName>
    <definedName name="CM02PkgDetail" localSheetId="25">#REF!</definedName>
    <definedName name="CM02PkgDetail" localSheetId="26">#REF!</definedName>
    <definedName name="CM02PkgDetail" localSheetId="27">#REF!</definedName>
    <definedName name="CM02PkgDetail" localSheetId="28">#REF!</definedName>
    <definedName name="CM02PkgDetail" localSheetId="29">#REF!</definedName>
    <definedName name="CM02PkgDetail" localSheetId="30">#REF!</definedName>
    <definedName name="CM02PkgDetail" localSheetId="2">#REF!</definedName>
    <definedName name="CM02PkgDetail" localSheetId="32">#REF!</definedName>
    <definedName name="CM02PkgDetail" localSheetId="33">#REF!</definedName>
    <definedName name="CM02PkgDetail" localSheetId="34">#REF!</definedName>
    <definedName name="CM02PkgDetail" localSheetId="35">#REF!</definedName>
    <definedName name="CM02PkgDetail" localSheetId="36">#REF!</definedName>
    <definedName name="CM02PkgDetail" localSheetId="37">#REF!</definedName>
    <definedName name="CM02PkgDetail" localSheetId="38">#REF!</definedName>
    <definedName name="CM02PkgDetail" localSheetId="39">#REF!</definedName>
    <definedName name="CM02PkgDetail" localSheetId="40">#REF!</definedName>
    <definedName name="CM02PkgDetail" localSheetId="3">#REF!</definedName>
    <definedName name="CM02PkgDetail" localSheetId="41">#REF!</definedName>
    <definedName name="CM02PkgDetail" localSheetId="42">#REF!</definedName>
    <definedName name="CM02PkgDetail" localSheetId="43">#REF!</definedName>
    <definedName name="CM02PkgDetail" localSheetId="44">#REF!</definedName>
    <definedName name="CM02PkgDetail" localSheetId="45">#REF!</definedName>
    <definedName name="CM02PkgDetail" localSheetId="46">#REF!</definedName>
    <definedName name="CM02PkgDetail" localSheetId="47">#REF!</definedName>
    <definedName name="CM02PkgDetail" localSheetId="48">#REF!</definedName>
    <definedName name="CM02PkgDetail" localSheetId="49">#REF!</definedName>
    <definedName name="CM02PkgDetail" localSheetId="50">#REF!</definedName>
    <definedName name="CM02PkgDetail" localSheetId="4">#REF!</definedName>
    <definedName name="CM02PkgDetail" localSheetId="51">#REF!</definedName>
    <definedName name="CM02PkgDetail" localSheetId="52">#REF!</definedName>
    <definedName name="CM02PkgDetail" localSheetId="53">#REF!</definedName>
    <definedName name="CM02PkgDetail" localSheetId="54">#REF!</definedName>
    <definedName name="CM02PkgDetail" localSheetId="55">#REF!</definedName>
    <definedName name="CM02PkgDetail" localSheetId="56">#REF!</definedName>
    <definedName name="CM02PkgDetail" localSheetId="57">#REF!</definedName>
    <definedName name="CM02PkgDetail" localSheetId="58">#REF!</definedName>
    <definedName name="CM02PkgDetail" localSheetId="59">#REF!</definedName>
    <definedName name="CM02PkgDetail" localSheetId="60">#REF!</definedName>
    <definedName name="CM02PkgDetail" localSheetId="5">#REF!</definedName>
    <definedName name="CM02PkgDetail" localSheetId="61">#REF!</definedName>
    <definedName name="CM02PkgDetail" localSheetId="62">#REF!</definedName>
    <definedName name="CM02PkgDetail" localSheetId="63">#REF!</definedName>
    <definedName name="CM02PkgDetail" localSheetId="64">#REF!</definedName>
    <definedName name="CM02PkgDetail" localSheetId="65">#REF!</definedName>
    <definedName name="CM02PkgDetail" localSheetId="66">#REF!</definedName>
    <definedName name="CM02PkgDetail" localSheetId="67">#REF!</definedName>
    <definedName name="CM02PkgDetail" localSheetId="68">#REF!</definedName>
    <definedName name="CM02PkgDetail" localSheetId="69">#REF!</definedName>
    <definedName name="CM02PkgDetail" localSheetId="70">#REF!</definedName>
    <definedName name="CM02PkgDetail" localSheetId="6">#REF!</definedName>
    <definedName name="CM02PkgDetail" localSheetId="71">#REF!</definedName>
    <definedName name="CM02PkgDetail" localSheetId="72">#REF!</definedName>
    <definedName name="CM02PkgDetail" localSheetId="73">#REF!</definedName>
    <definedName name="CM02PkgDetail" localSheetId="74">#REF!</definedName>
    <definedName name="CM02PkgDetail" localSheetId="75">#REF!</definedName>
    <definedName name="CM02PkgDetail" localSheetId="76">#REF!</definedName>
    <definedName name="CM02PkgDetail" localSheetId="77">#REF!</definedName>
    <definedName name="CM02PkgDetail" localSheetId="78">#REF!</definedName>
    <definedName name="CM02PkgDetail" localSheetId="79">#REF!</definedName>
    <definedName name="CM02PkgDetail" localSheetId="80">#REF!</definedName>
    <definedName name="CM02PkgDetail" localSheetId="7">#REF!</definedName>
    <definedName name="CM02PkgDetail" localSheetId="81">#REF!</definedName>
    <definedName name="CM02PkgDetail" localSheetId="82">#REF!</definedName>
    <definedName name="CM02PkgDetail" localSheetId="83">#REF!</definedName>
    <definedName name="CM02PkgDetail" localSheetId="84">#REF!</definedName>
    <definedName name="CM02PkgDetail" localSheetId="85">#REF!</definedName>
    <definedName name="CM02PkgDetail" localSheetId="86">#REF!</definedName>
    <definedName name="CM02PkgDetail" localSheetId="87">#REF!</definedName>
    <definedName name="CM02PkgDetail" localSheetId="88">#REF!</definedName>
    <definedName name="CM02PkgDetail" localSheetId="89">#REF!</definedName>
    <definedName name="CM02PkgDetail" localSheetId="90">#REF!</definedName>
    <definedName name="CM02PkgDetail" localSheetId="91">#REF!</definedName>
    <definedName name="CM02PkgDetail" localSheetId="8">#REF!</definedName>
    <definedName name="CM02PkgDetail" localSheetId="92">#REF!</definedName>
    <definedName name="CM02PkgDetail" localSheetId="93">#REF!</definedName>
    <definedName name="CM02PkgDetail" localSheetId="94">#REF!</definedName>
    <definedName name="CM02PkgDetail" localSheetId="95">#REF!</definedName>
    <definedName name="CM02PkgDetail" localSheetId="96">#REF!</definedName>
    <definedName name="CM02PkgDetail" localSheetId="97">#REF!</definedName>
    <definedName name="CM02PkgDetail" localSheetId="98">#REF!</definedName>
    <definedName name="CM02PkgDetail" localSheetId="99">#REF!</definedName>
    <definedName name="CM02PkgDetail" localSheetId="100">#REF!</definedName>
    <definedName name="CM02PkgDetail" localSheetId="101">#REF!</definedName>
    <definedName name="CM02PkgDetail" localSheetId="109">#REF!</definedName>
    <definedName name="CM02PkgDetail" localSheetId="110">#REF!</definedName>
    <definedName name="CM02PkgDetail" localSheetId="111">#REF!</definedName>
    <definedName name="CM02PkgDetail">#REF!</definedName>
    <definedName name="COMBUSTIVEL" localSheetId="0">#REF!</definedName>
    <definedName name="COMBUSTIVEL" localSheetId="9">#REF!</definedName>
    <definedName name="COMBUSTIVEL" localSheetId="102">#REF!</definedName>
    <definedName name="COMBUSTIVEL" localSheetId="103">#REF!</definedName>
    <definedName name="COMBUSTIVEL" localSheetId="104">#REF!</definedName>
    <definedName name="COMBUSTIVEL" localSheetId="105">#REF!</definedName>
    <definedName name="COMBUSTIVEL" localSheetId="106">#REF!</definedName>
    <definedName name="COMBUSTIVEL" localSheetId="107">#REF!</definedName>
    <definedName name="COMBUSTIVEL" localSheetId="108">#REF!</definedName>
    <definedName name="COMBUSTIVEL" localSheetId="10">#REF!</definedName>
    <definedName name="COMBUSTIVEL" localSheetId="11">#REF!</definedName>
    <definedName name="COMBUSTIVEL" localSheetId="12">#REF!</definedName>
    <definedName name="COMBUSTIVEL" localSheetId="13">#REF!</definedName>
    <definedName name="COMBUSTIVEL" localSheetId="14">#REF!</definedName>
    <definedName name="COMBUSTIVEL" localSheetId="15">#REF!</definedName>
    <definedName name="COMBUSTIVEL" localSheetId="16">#REF!</definedName>
    <definedName name="COMBUSTIVEL" localSheetId="17">#REF!</definedName>
    <definedName name="COMBUSTIVEL" localSheetId="18">#REF!</definedName>
    <definedName name="COMBUSTIVEL" localSheetId="1">#REF!</definedName>
    <definedName name="COMBUSTIVEL" localSheetId="19">#REF!</definedName>
    <definedName name="COMBUSTIVEL" localSheetId="20">#REF!</definedName>
    <definedName name="COMBUSTIVEL" localSheetId="21">#REF!</definedName>
    <definedName name="COMBUSTIVEL" localSheetId="22">#REF!</definedName>
    <definedName name="COMBUSTIVEL" localSheetId="23">#REF!</definedName>
    <definedName name="COMBUSTIVEL" localSheetId="24">#REF!</definedName>
    <definedName name="COMBUSTIVEL" localSheetId="25">#REF!</definedName>
    <definedName name="COMBUSTIVEL" localSheetId="26">#REF!</definedName>
    <definedName name="COMBUSTIVEL" localSheetId="27">#REF!</definedName>
    <definedName name="COMBUSTIVEL" localSheetId="28">#REF!</definedName>
    <definedName name="COMBUSTIVEL" localSheetId="29">#REF!</definedName>
    <definedName name="COMBUSTIVEL" localSheetId="30">#REF!</definedName>
    <definedName name="COMBUSTIVEL" localSheetId="2">#REF!</definedName>
    <definedName name="COMBUSTIVEL" localSheetId="32">#REF!</definedName>
    <definedName name="COMBUSTIVEL" localSheetId="33">#REF!</definedName>
    <definedName name="COMBUSTIVEL" localSheetId="34">#REF!</definedName>
    <definedName name="COMBUSTIVEL" localSheetId="35">#REF!</definedName>
    <definedName name="COMBUSTIVEL" localSheetId="36">#REF!</definedName>
    <definedName name="COMBUSTIVEL" localSheetId="37">#REF!</definedName>
    <definedName name="COMBUSTIVEL" localSheetId="38">#REF!</definedName>
    <definedName name="COMBUSTIVEL" localSheetId="39">#REF!</definedName>
    <definedName name="COMBUSTIVEL" localSheetId="40">#REF!</definedName>
    <definedName name="COMBUSTIVEL" localSheetId="3">#REF!</definedName>
    <definedName name="COMBUSTIVEL" localSheetId="41">#REF!</definedName>
    <definedName name="COMBUSTIVEL" localSheetId="42">#REF!</definedName>
    <definedName name="COMBUSTIVEL" localSheetId="43">#REF!</definedName>
    <definedName name="COMBUSTIVEL" localSheetId="44">#REF!</definedName>
    <definedName name="COMBUSTIVEL" localSheetId="45">#REF!</definedName>
    <definedName name="COMBUSTIVEL" localSheetId="46">#REF!</definedName>
    <definedName name="COMBUSTIVEL" localSheetId="47">#REF!</definedName>
    <definedName name="COMBUSTIVEL" localSheetId="48">#REF!</definedName>
    <definedName name="COMBUSTIVEL" localSheetId="49">#REF!</definedName>
    <definedName name="COMBUSTIVEL" localSheetId="50">#REF!</definedName>
    <definedName name="COMBUSTIVEL" localSheetId="4">#REF!</definedName>
    <definedName name="COMBUSTIVEL" localSheetId="51">#REF!</definedName>
    <definedName name="COMBUSTIVEL" localSheetId="52">#REF!</definedName>
    <definedName name="COMBUSTIVEL" localSheetId="53">#REF!</definedName>
    <definedName name="COMBUSTIVEL" localSheetId="54">#REF!</definedName>
    <definedName name="COMBUSTIVEL" localSheetId="55">#REF!</definedName>
    <definedName name="COMBUSTIVEL" localSheetId="56">#REF!</definedName>
    <definedName name="COMBUSTIVEL" localSheetId="57">#REF!</definedName>
    <definedName name="COMBUSTIVEL" localSheetId="58">#REF!</definedName>
    <definedName name="COMBUSTIVEL" localSheetId="59">#REF!</definedName>
    <definedName name="COMBUSTIVEL" localSheetId="60">#REF!</definedName>
    <definedName name="COMBUSTIVEL" localSheetId="5">#REF!</definedName>
    <definedName name="COMBUSTIVEL" localSheetId="61">#REF!</definedName>
    <definedName name="COMBUSTIVEL" localSheetId="62">#REF!</definedName>
    <definedName name="COMBUSTIVEL" localSheetId="63">#REF!</definedName>
    <definedName name="COMBUSTIVEL" localSheetId="64">#REF!</definedName>
    <definedName name="COMBUSTIVEL" localSheetId="65">#REF!</definedName>
    <definedName name="COMBUSTIVEL" localSheetId="66">#REF!</definedName>
    <definedName name="COMBUSTIVEL" localSheetId="67">#REF!</definedName>
    <definedName name="COMBUSTIVEL" localSheetId="68">#REF!</definedName>
    <definedName name="COMBUSTIVEL" localSheetId="69">#REF!</definedName>
    <definedName name="COMBUSTIVEL" localSheetId="70">#REF!</definedName>
    <definedName name="COMBUSTIVEL" localSheetId="6">#REF!</definedName>
    <definedName name="COMBUSTIVEL" localSheetId="71">#REF!</definedName>
    <definedName name="COMBUSTIVEL" localSheetId="72">#REF!</definedName>
    <definedName name="COMBUSTIVEL" localSheetId="73">#REF!</definedName>
    <definedName name="COMBUSTIVEL" localSheetId="74">#REF!</definedName>
    <definedName name="COMBUSTIVEL" localSheetId="75">#REF!</definedName>
    <definedName name="COMBUSTIVEL" localSheetId="76">#REF!</definedName>
    <definedName name="COMBUSTIVEL" localSheetId="77">#REF!</definedName>
    <definedName name="COMBUSTIVEL" localSheetId="78">#REF!</definedName>
    <definedName name="COMBUSTIVEL" localSheetId="79">#REF!</definedName>
    <definedName name="COMBUSTIVEL" localSheetId="80">#REF!</definedName>
    <definedName name="COMBUSTIVEL" localSheetId="7">#REF!</definedName>
    <definedName name="COMBUSTIVEL" localSheetId="81">#REF!</definedName>
    <definedName name="COMBUSTIVEL" localSheetId="82">#REF!</definedName>
    <definedName name="COMBUSTIVEL" localSheetId="83">#REF!</definedName>
    <definedName name="COMBUSTIVEL" localSheetId="84">#REF!</definedName>
    <definedName name="COMBUSTIVEL" localSheetId="85">#REF!</definedName>
    <definedName name="COMBUSTIVEL" localSheetId="86">#REF!</definedName>
    <definedName name="COMBUSTIVEL" localSheetId="87">#REF!</definedName>
    <definedName name="COMBUSTIVEL" localSheetId="88">#REF!</definedName>
    <definedName name="COMBUSTIVEL" localSheetId="89">#REF!</definedName>
    <definedName name="COMBUSTIVEL" localSheetId="90">#REF!</definedName>
    <definedName name="COMBUSTIVEL" localSheetId="91">#REF!</definedName>
    <definedName name="COMBUSTIVEL" localSheetId="8">#REF!</definedName>
    <definedName name="COMBUSTIVEL" localSheetId="92">#REF!</definedName>
    <definedName name="COMBUSTIVEL" localSheetId="93">#REF!</definedName>
    <definedName name="COMBUSTIVEL" localSheetId="94">#REF!</definedName>
    <definedName name="COMBUSTIVEL" localSheetId="95">#REF!</definedName>
    <definedName name="COMBUSTIVEL" localSheetId="96">#REF!</definedName>
    <definedName name="COMBUSTIVEL" localSheetId="97">#REF!</definedName>
    <definedName name="COMBUSTIVEL" localSheetId="98">#REF!</definedName>
    <definedName name="COMBUSTIVEL" localSheetId="99">#REF!</definedName>
    <definedName name="COMBUSTIVEL" localSheetId="100">#REF!</definedName>
    <definedName name="COMBUSTIVEL" localSheetId="101">#REF!</definedName>
    <definedName name="COMBUSTIVEL" localSheetId="109">#REF!</definedName>
    <definedName name="COMBUSTIVEL" localSheetId="110">#REF!</definedName>
    <definedName name="COMBUSTIVEL" localSheetId="111">#REF!</definedName>
    <definedName name="COMBUSTIVEL">#REF!</definedName>
    <definedName name="CONFIRMAR" localSheetId="88" hidden="1">{#N/A,#N/A,TRUE,"Quinzena 01 à 15-04-98 "}</definedName>
    <definedName name="CONFIRMAR" hidden="1">{#N/A,#N/A,TRUE,"Quinzena 01 à 15-04-98 "}</definedName>
    <definedName name="DESVIO" localSheetId="0">#REF!</definedName>
    <definedName name="DESVIO" localSheetId="9">#REF!</definedName>
    <definedName name="DESVIO" localSheetId="102">#REF!</definedName>
    <definedName name="DESVIO" localSheetId="103">#REF!</definedName>
    <definedName name="DESVIO" localSheetId="104">#REF!</definedName>
    <definedName name="DESVIO" localSheetId="105">#REF!</definedName>
    <definedName name="DESVIO" localSheetId="106">#REF!</definedName>
    <definedName name="DESVIO" localSheetId="107">#REF!</definedName>
    <definedName name="DESVIO" localSheetId="108">#REF!</definedName>
    <definedName name="DESVIO" localSheetId="10">#REF!</definedName>
    <definedName name="DESVIO" localSheetId="11">#REF!</definedName>
    <definedName name="DESVIO" localSheetId="12">#REF!</definedName>
    <definedName name="DESVIO" localSheetId="13">#REF!</definedName>
    <definedName name="DESVIO" localSheetId="14">#REF!</definedName>
    <definedName name="DESVIO" localSheetId="15">#REF!</definedName>
    <definedName name="DESVIO" localSheetId="16">#REF!</definedName>
    <definedName name="DESVIO" localSheetId="17">#REF!</definedName>
    <definedName name="DESVIO" localSheetId="18">#REF!</definedName>
    <definedName name="DESVIO" localSheetId="1">#REF!</definedName>
    <definedName name="DESVIO" localSheetId="19">#REF!</definedName>
    <definedName name="DESVIO" localSheetId="20">#REF!</definedName>
    <definedName name="DESVIO" localSheetId="21">#REF!</definedName>
    <definedName name="DESVIO" localSheetId="22">#REF!</definedName>
    <definedName name="DESVIO" localSheetId="23">#REF!</definedName>
    <definedName name="DESVIO" localSheetId="24">#REF!</definedName>
    <definedName name="DESVIO" localSheetId="25">#REF!</definedName>
    <definedName name="DESVIO" localSheetId="26">#REF!</definedName>
    <definedName name="DESVIO" localSheetId="27">#REF!</definedName>
    <definedName name="DESVIO" localSheetId="28">#REF!</definedName>
    <definedName name="DESVIO" localSheetId="29">#REF!</definedName>
    <definedName name="DESVIO" localSheetId="30">#REF!</definedName>
    <definedName name="DESVIO" localSheetId="2">#REF!</definedName>
    <definedName name="DESVIO" localSheetId="32">#REF!</definedName>
    <definedName name="DESVIO" localSheetId="33">#REF!</definedName>
    <definedName name="DESVIO" localSheetId="34">#REF!</definedName>
    <definedName name="DESVIO" localSheetId="35">#REF!</definedName>
    <definedName name="DESVIO" localSheetId="36">#REF!</definedName>
    <definedName name="DESVIO" localSheetId="37">#REF!</definedName>
    <definedName name="DESVIO" localSheetId="38">#REF!</definedName>
    <definedName name="DESVIO" localSheetId="39">#REF!</definedName>
    <definedName name="DESVIO" localSheetId="40">#REF!</definedName>
    <definedName name="DESVIO" localSheetId="3">#REF!</definedName>
    <definedName name="DESVIO" localSheetId="41">#REF!</definedName>
    <definedName name="DESVIO" localSheetId="42">#REF!</definedName>
    <definedName name="DESVIO" localSheetId="43">#REF!</definedName>
    <definedName name="DESVIO" localSheetId="44">#REF!</definedName>
    <definedName name="DESVIO" localSheetId="45">#REF!</definedName>
    <definedName name="DESVIO" localSheetId="46">#REF!</definedName>
    <definedName name="DESVIO" localSheetId="47">#REF!</definedName>
    <definedName name="DESVIO" localSheetId="48">#REF!</definedName>
    <definedName name="DESVIO" localSheetId="49">#REF!</definedName>
    <definedName name="DESVIO" localSheetId="50">#REF!</definedName>
    <definedName name="DESVIO" localSheetId="4">#REF!</definedName>
    <definedName name="DESVIO" localSheetId="51">#REF!</definedName>
    <definedName name="DESVIO" localSheetId="52">#REF!</definedName>
    <definedName name="DESVIO" localSheetId="53">#REF!</definedName>
    <definedName name="DESVIO" localSheetId="54">#REF!</definedName>
    <definedName name="DESVIO" localSheetId="55">#REF!</definedName>
    <definedName name="DESVIO" localSheetId="56">#REF!</definedName>
    <definedName name="DESVIO" localSheetId="57">#REF!</definedName>
    <definedName name="DESVIO" localSheetId="58">#REF!</definedName>
    <definedName name="DESVIO" localSheetId="59">#REF!</definedName>
    <definedName name="DESVIO" localSheetId="60">#REF!</definedName>
    <definedName name="DESVIO" localSheetId="5">#REF!</definedName>
    <definedName name="DESVIO" localSheetId="61">#REF!</definedName>
    <definedName name="DESVIO" localSheetId="62">#REF!</definedName>
    <definedName name="DESVIO" localSheetId="63">#REF!</definedName>
    <definedName name="DESVIO" localSheetId="64">#REF!</definedName>
    <definedName name="DESVIO" localSheetId="65">#REF!</definedName>
    <definedName name="DESVIO" localSheetId="66">#REF!</definedName>
    <definedName name="DESVIO" localSheetId="67">#REF!</definedName>
    <definedName name="DESVIO" localSheetId="68">#REF!</definedName>
    <definedName name="DESVIO" localSheetId="69">#REF!</definedName>
    <definedName name="DESVIO" localSheetId="70">#REF!</definedName>
    <definedName name="DESVIO" localSheetId="6">#REF!</definedName>
    <definedName name="DESVIO" localSheetId="71">#REF!</definedName>
    <definedName name="DESVIO" localSheetId="72">#REF!</definedName>
    <definedName name="DESVIO" localSheetId="73">#REF!</definedName>
    <definedName name="DESVIO" localSheetId="74">#REF!</definedName>
    <definedName name="DESVIO" localSheetId="75">#REF!</definedName>
    <definedName name="DESVIO" localSheetId="76">#REF!</definedName>
    <definedName name="DESVIO" localSheetId="77">#REF!</definedName>
    <definedName name="DESVIO" localSheetId="78">#REF!</definedName>
    <definedName name="DESVIO" localSheetId="79">#REF!</definedName>
    <definedName name="DESVIO" localSheetId="80">#REF!</definedName>
    <definedName name="DESVIO" localSheetId="7">#REF!</definedName>
    <definedName name="DESVIO" localSheetId="81">#REF!</definedName>
    <definedName name="DESVIO" localSheetId="82">#REF!</definedName>
    <definedName name="DESVIO" localSheetId="83">#REF!</definedName>
    <definedName name="DESVIO" localSheetId="84">#REF!</definedName>
    <definedName name="DESVIO" localSheetId="85">#REF!</definedName>
    <definedName name="DESVIO" localSheetId="86">#REF!</definedName>
    <definedName name="DESVIO" localSheetId="87">#REF!</definedName>
    <definedName name="DESVIO" localSheetId="88">#REF!</definedName>
    <definedName name="DESVIO" localSheetId="89">#REF!</definedName>
    <definedName name="DESVIO" localSheetId="90">#REF!</definedName>
    <definedName name="DESVIO" localSheetId="91">#REF!</definedName>
    <definedName name="DESVIO" localSheetId="8">#REF!</definedName>
    <definedName name="DESVIO" localSheetId="92">#REF!</definedName>
    <definedName name="DESVIO" localSheetId="93">#REF!</definedName>
    <definedName name="DESVIO" localSheetId="94">#REF!</definedName>
    <definedName name="DESVIO" localSheetId="95">#REF!</definedName>
    <definedName name="DESVIO" localSheetId="96">#REF!</definedName>
    <definedName name="DESVIO" localSheetId="97">#REF!</definedName>
    <definedName name="DESVIO" localSheetId="98">#REF!</definedName>
    <definedName name="DESVIO" localSheetId="99">#REF!</definedName>
    <definedName name="DESVIO" localSheetId="100">#REF!</definedName>
    <definedName name="DESVIO" localSheetId="101">#REF!</definedName>
    <definedName name="DESVIO" localSheetId="109">#REF!</definedName>
    <definedName name="DESVIO" localSheetId="110">#REF!</definedName>
    <definedName name="DESVIO" localSheetId="111">#REF!</definedName>
    <definedName name="DESVIO">#REF!</definedName>
    <definedName name="EQUIPAMENTOS" localSheetId="0">#REF!</definedName>
    <definedName name="EQUIPAMENTOS" localSheetId="9">#REF!</definedName>
    <definedName name="EQUIPAMENTOS" localSheetId="102">#REF!</definedName>
    <definedName name="EQUIPAMENTOS" localSheetId="103">#REF!</definedName>
    <definedName name="EQUIPAMENTOS" localSheetId="104">#REF!</definedName>
    <definedName name="EQUIPAMENTOS" localSheetId="105">#REF!</definedName>
    <definedName name="EQUIPAMENTOS" localSheetId="106">#REF!</definedName>
    <definedName name="EQUIPAMENTOS" localSheetId="107">#REF!</definedName>
    <definedName name="EQUIPAMENTOS" localSheetId="108">#REF!</definedName>
    <definedName name="EQUIPAMENTOS" localSheetId="10">#REF!</definedName>
    <definedName name="EQUIPAMENTOS" localSheetId="11">#REF!</definedName>
    <definedName name="EQUIPAMENTOS" localSheetId="12">#REF!</definedName>
    <definedName name="EQUIPAMENTOS" localSheetId="13">#REF!</definedName>
    <definedName name="EQUIPAMENTOS" localSheetId="14">#REF!</definedName>
    <definedName name="EQUIPAMENTOS" localSheetId="15">#REF!</definedName>
    <definedName name="EQUIPAMENTOS" localSheetId="16">#REF!</definedName>
    <definedName name="EQUIPAMENTOS" localSheetId="17">#REF!</definedName>
    <definedName name="EQUIPAMENTOS" localSheetId="18">#REF!</definedName>
    <definedName name="EQUIPAMENTOS" localSheetId="1">#REF!</definedName>
    <definedName name="EQUIPAMENTOS" localSheetId="19">#REF!</definedName>
    <definedName name="EQUIPAMENTOS" localSheetId="20">#REF!</definedName>
    <definedName name="EQUIPAMENTOS" localSheetId="21">#REF!</definedName>
    <definedName name="EQUIPAMENTOS" localSheetId="22">#REF!</definedName>
    <definedName name="EQUIPAMENTOS" localSheetId="23">#REF!</definedName>
    <definedName name="EQUIPAMENTOS" localSheetId="24">#REF!</definedName>
    <definedName name="EQUIPAMENTOS" localSheetId="25">#REF!</definedName>
    <definedName name="EQUIPAMENTOS" localSheetId="26">#REF!</definedName>
    <definedName name="EQUIPAMENTOS" localSheetId="27">#REF!</definedName>
    <definedName name="EQUIPAMENTOS" localSheetId="28">#REF!</definedName>
    <definedName name="EQUIPAMENTOS" localSheetId="29">#REF!</definedName>
    <definedName name="EQUIPAMENTOS" localSheetId="30">#REF!</definedName>
    <definedName name="EQUIPAMENTOS" localSheetId="2">#REF!</definedName>
    <definedName name="EQUIPAMENTOS" localSheetId="32">#REF!</definedName>
    <definedName name="EQUIPAMENTOS" localSheetId="33">#REF!</definedName>
    <definedName name="EQUIPAMENTOS" localSheetId="34">#REF!</definedName>
    <definedName name="EQUIPAMENTOS" localSheetId="35">#REF!</definedName>
    <definedName name="EQUIPAMENTOS" localSheetId="36">#REF!</definedName>
    <definedName name="EQUIPAMENTOS" localSheetId="37">#REF!</definedName>
    <definedName name="EQUIPAMENTOS" localSheetId="38">#REF!</definedName>
    <definedName name="EQUIPAMENTOS" localSheetId="39">#REF!</definedName>
    <definedName name="EQUIPAMENTOS" localSheetId="40">#REF!</definedName>
    <definedName name="EQUIPAMENTOS" localSheetId="3">#REF!</definedName>
    <definedName name="EQUIPAMENTOS" localSheetId="41">#REF!</definedName>
    <definedName name="EQUIPAMENTOS" localSheetId="42">#REF!</definedName>
    <definedName name="EQUIPAMENTOS" localSheetId="43">#REF!</definedName>
    <definedName name="EQUIPAMENTOS" localSheetId="44">#REF!</definedName>
    <definedName name="EQUIPAMENTOS" localSheetId="45">#REF!</definedName>
    <definedName name="EQUIPAMENTOS" localSheetId="46">#REF!</definedName>
    <definedName name="EQUIPAMENTOS" localSheetId="47">#REF!</definedName>
    <definedName name="EQUIPAMENTOS" localSheetId="48">#REF!</definedName>
    <definedName name="EQUIPAMENTOS" localSheetId="49">#REF!</definedName>
    <definedName name="EQUIPAMENTOS" localSheetId="50">#REF!</definedName>
    <definedName name="EQUIPAMENTOS" localSheetId="4">#REF!</definedName>
    <definedName name="EQUIPAMENTOS" localSheetId="51">#REF!</definedName>
    <definedName name="EQUIPAMENTOS" localSheetId="52">#REF!</definedName>
    <definedName name="EQUIPAMENTOS" localSheetId="53">#REF!</definedName>
    <definedName name="EQUIPAMENTOS" localSheetId="54">#REF!</definedName>
    <definedName name="EQUIPAMENTOS" localSheetId="55">#REF!</definedName>
    <definedName name="EQUIPAMENTOS" localSheetId="56">#REF!</definedName>
    <definedName name="EQUIPAMENTOS" localSheetId="57">#REF!</definedName>
    <definedName name="EQUIPAMENTOS" localSheetId="58">#REF!</definedName>
    <definedName name="EQUIPAMENTOS" localSheetId="59">#REF!</definedName>
    <definedName name="EQUIPAMENTOS" localSheetId="60">#REF!</definedName>
    <definedName name="EQUIPAMENTOS" localSheetId="5">#REF!</definedName>
    <definedName name="EQUIPAMENTOS" localSheetId="61">#REF!</definedName>
    <definedName name="EQUIPAMENTOS" localSheetId="62">#REF!</definedName>
    <definedName name="EQUIPAMENTOS" localSheetId="63">#REF!</definedName>
    <definedName name="EQUIPAMENTOS" localSheetId="64">#REF!</definedName>
    <definedName name="EQUIPAMENTOS" localSheetId="65">#REF!</definedName>
    <definedName name="EQUIPAMENTOS" localSheetId="66">#REF!</definedName>
    <definedName name="EQUIPAMENTOS" localSheetId="67">#REF!</definedName>
    <definedName name="EQUIPAMENTOS" localSheetId="68">#REF!</definedName>
    <definedName name="EQUIPAMENTOS" localSheetId="69">#REF!</definedName>
    <definedName name="EQUIPAMENTOS" localSheetId="70">#REF!</definedName>
    <definedName name="EQUIPAMENTOS" localSheetId="6">#REF!</definedName>
    <definedName name="EQUIPAMENTOS" localSheetId="71">#REF!</definedName>
    <definedName name="EQUIPAMENTOS" localSheetId="72">#REF!</definedName>
    <definedName name="EQUIPAMENTOS" localSheetId="73">#REF!</definedName>
    <definedName name="EQUIPAMENTOS" localSheetId="74">#REF!</definedName>
    <definedName name="EQUIPAMENTOS" localSheetId="75">#REF!</definedName>
    <definedName name="EQUIPAMENTOS" localSheetId="76">#REF!</definedName>
    <definedName name="EQUIPAMENTOS" localSheetId="77">#REF!</definedName>
    <definedName name="EQUIPAMENTOS" localSheetId="78">#REF!</definedName>
    <definedName name="EQUIPAMENTOS" localSheetId="79">#REF!</definedName>
    <definedName name="EQUIPAMENTOS" localSheetId="80">#REF!</definedName>
    <definedName name="EQUIPAMENTOS" localSheetId="7">#REF!</definedName>
    <definedName name="EQUIPAMENTOS" localSheetId="81">#REF!</definedName>
    <definedName name="EQUIPAMENTOS" localSheetId="82">#REF!</definedName>
    <definedName name="EQUIPAMENTOS" localSheetId="83">#REF!</definedName>
    <definedName name="EQUIPAMENTOS" localSheetId="84">#REF!</definedName>
    <definedName name="EQUIPAMENTOS" localSheetId="85">#REF!</definedName>
    <definedName name="EQUIPAMENTOS" localSheetId="86">#REF!</definedName>
    <definedName name="EQUIPAMENTOS" localSheetId="87">#REF!</definedName>
    <definedName name="EQUIPAMENTOS" localSheetId="88">#REF!</definedName>
    <definedName name="EQUIPAMENTOS" localSheetId="89">#REF!</definedName>
    <definedName name="EQUIPAMENTOS" localSheetId="90">#REF!</definedName>
    <definedName name="EQUIPAMENTOS" localSheetId="91">#REF!</definedName>
    <definedName name="EQUIPAMENTOS" localSheetId="8">#REF!</definedName>
    <definedName name="EQUIPAMENTOS" localSheetId="92">#REF!</definedName>
    <definedName name="EQUIPAMENTOS" localSheetId="93">#REF!</definedName>
    <definedName name="EQUIPAMENTOS" localSheetId="94">#REF!</definedName>
    <definedName name="EQUIPAMENTOS" localSheetId="95">#REF!</definedName>
    <definedName name="EQUIPAMENTOS" localSheetId="96">#REF!</definedName>
    <definedName name="EQUIPAMENTOS" localSheetId="97">#REF!</definedName>
    <definedName name="EQUIPAMENTOS" localSheetId="98">#REF!</definedName>
    <definedName name="EQUIPAMENTOS" localSheetId="99">#REF!</definedName>
    <definedName name="EQUIPAMENTOS" localSheetId="100">#REF!</definedName>
    <definedName name="EQUIPAMENTOS" localSheetId="101">#REF!</definedName>
    <definedName name="EQUIPAMENTOS" localSheetId="109">#REF!</definedName>
    <definedName name="EQUIPAMENTOS" localSheetId="110">#REF!</definedName>
    <definedName name="EQUIPAMENTOS" localSheetId="111">#REF!</definedName>
    <definedName name="EQUIPAMENTOS">#REF!</definedName>
    <definedName name="eqw" localSheetId="0">#REF!</definedName>
    <definedName name="eqw" localSheetId="9">#REF!</definedName>
    <definedName name="eqw" localSheetId="102">#REF!</definedName>
    <definedName name="eqw" localSheetId="103">#REF!</definedName>
    <definedName name="eqw" localSheetId="104">#REF!</definedName>
    <definedName name="eqw" localSheetId="105">#REF!</definedName>
    <definedName name="eqw" localSheetId="106">#REF!</definedName>
    <definedName name="eqw" localSheetId="107">#REF!</definedName>
    <definedName name="eqw" localSheetId="108">#REF!</definedName>
    <definedName name="eqw" localSheetId="10">#REF!</definedName>
    <definedName name="eqw" localSheetId="11">#REF!</definedName>
    <definedName name="eqw" localSheetId="12">#REF!</definedName>
    <definedName name="eqw" localSheetId="13">#REF!</definedName>
    <definedName name="eqw" localSheetId="14">#REF!</definedName>
    <definedName name="eqw" localSheetId="15">#REF!</definedName>
    <definedName name="eqw" localSheetId="16">#REF!</definedName>
    <definedName name="eqw" localSheetId="17">#REF!</definedName>
    <definedName name="eqw" localSheetId="18">#REF!</definedName>
    <definedName name="eqw" localSheetId="1">#REF!</definedName>
    <definedName name="eqw" localSheetId="19">#REF!</definedName>
    <definedName name="eqw" localSheetId="20">#REF!</definedName>
    <definedName name="eqw" localSheetId="21">#REF!</definedName>
    <definedName name="eqw" localSheetId="22">#REF!</definedName>
    <definedName name="eqw" localSheetId="23">#REF!</definedName>
    <definedName name="eqw" localSheetId="24">#REF!</definedName>
    <definedName name="eqw" localSheetId="25">#REF!</definedName>
    <definedName name="eqw" localSheetId="26">#REF!</definedName>
    <definedName name="eqw" localSheetId="27">#REF!</definedName>
    <definedName name="eqw" localSheetId="28">#REF!</definedName>
    <definedName name="eqw" localSheetId="29">#REF!</definedName>
    <definedName name="eqw" localSheetId="30">#REF!</definedName>
    <definedName name="eqw" localSheetId="2">#REF!</definedName>
    <definedName name="eqw" localSheetId="32">#REF!</definedName>
    <definedName name="eqw" localSheetId="33">#REF!</definedName>
    <definedName name="eqw" localSheetId="34">#REF!</definedName>
    <definedName name="eqw" localSheetId="35">#REF!</definedName>
    <definedName name="eqw" localSheetId="36">#REF!</definedName>
    <definedName name="eqw" localSheetId="37">#REF!</definedName>
    <definedName name="eqw" localSheetId="38">#REF!</definedName>
    <definedName name="eqw" localSheetId="39">#REF!</definedName>
    <definedName name="eqw" localSheetId="40">#REF!</definedName>
    <definedName name="eqw" localSheetId="3">#REF!</definedName>
    <definedName name="eqw" localSheetId="41">#REF!</definedName>
    <definedName name="eqw" localSheetId="42">#REF!</definedName>
    <definedName name="eqw" localSheetId="43">#REF!</definedName>
    <definedName name="eqw" localSheetId="44">#REF!</definedName>
    <definedName name="eqw" localSheetId="45">#REF!</definedName>
    <definedName name="eqw" localSheetId="46">#REF!</definedName>
    <definedName name="eqw" localSheetId="47">#REF!</definedName>
    <definedName name="eqw" localSheetId="48">#REF!</definedName>
    <definedName name="eqw" localSheetId="49">#REF!</definedName>
    <definedName name="eqw" localSheetId="50">#REF!</definedName>
    <definedName name="eqw" localSheetId="4">#REF!</definedName>
    <definedName name="eqw" localSheetId="51">#REF!</definedName>
    <definedName name="eqw" localSheetId="52">#REF!</definedName>
    <definedName name="eqw" localSheetId="53">#REF!</definedName>
    <definedName name="eqw" localSheetId="54">#REF!</definedName>
    <definedName name="eqw" localSheetId="55">#REF!</definedName>
    <definedName name="eqw" localSheetId="56">#REF!</definedName>
    <definedName name="eqw" localSheetId="57">#REF!</definedName>
    <definedName name="eqw" localSheetId="58">#REF!</definedName>
    <definedName name="eqw" localSheetId="59">#REF!</definedName>
    <definedName name="eqw" localSheetId="60">#REF!</definedName>
    <definedName name="eqw" localSheetId="5">#REF!</definedName>
    <definedName name="eqw" localSheetId="61">#REF!</definedName>
    <definedName name="eqw" localSheetId="62">#REF!</definedName>
    <definedName name="eqw" localSheetId="63">#REF!</definedName>
    <definedName name="eqw" localSheetId="64">#REF!</definedName>
    <definedName name="eqw" localSheetId="65">#REF!</definedName>
    <definedName name="eqw" localSheetId="66">#REF!</definedName>
    <definedName name="eqw" localSheetId="67">#REF!</definedName>
    <definedName name="eqw" localSheetId="68">#REF!</definedName>
    <definedName name="eqw" localSheetId="69">#REF!</definedName>
    <definedName name="eqw" localSheetId="70">#REF!</definedName>
    <definedName name="eqw" localSheetId="6">#REF!</definedName>
    <definedName name="eqw" localSheetId="71">#REF!</definedName>
    <definedName name="eqw" localSheetId="72">#REF!</definedName>
    <definedName name="eqw" localSheetId="73">#REF!</definedName>
    <definedName name="eqw" localSheetId="74">#REF!</definedName>
    <definedName name="eqw" localSheetId="75">#REF!</definedName>
    <definedName name="eqw" localSheetId="76">#REF!</definedName>
    <definedName name="eqw" localSheetId="77">#REF!</definedName>
    <definedName name="eqw" localSheetId="78">#REF!</definedName>
    <definedName name="eqw" localSheetId="79">#REF!</definedName>
    <definedName name="eqw" localSheetId="80">#REF!</definedName>
    <definedName name="eqw" localSheetId="7">#REF!</definedName>
    <definedName name="eqw" localSheetId="81">#REF!</definedName>
    <definedName name="eqw" localSheetId="82">#REF!</definedName>
    <definedName name="eqw" localSheetId="83">#REF!</definedName>
    <definedName name="eqw" localSheetId="84">#REF!</definedName>
    <definedName name="eqw" localSheetId="85">#REF!</definedName>
    <definedName name="eqw" localSheetId="86">#REF!</definedName>
    <definedName name="eqw" localSheetId="87">#REF!</definedName>
    <definedName name="eqw" localSheetId="88">#REF!</definedName>
    <definedName name="eqw" localSheetId="89">#REF!</definedName>
    <definedName name="eqw" localSheetId="90">#REF!</definedName>
    <definedName name="eqw" localSheetId="91">#REF!</definedName>
    <definedName name="eqw" localSheetId="8">#REF!</definedName>
    <definedName name="eqw" localSheetId="92">#REF!</definedName>
    <definedName name="eqw" localSheetId="93">#REF!</definedName>
    <definedName name="eqw" localSheetId="94">#REF!</definedName>
    <definedName name="eqw" localSheetId="95">#REF!</definedName>
    <definedName name="eqw" localSheetId="96">#REF!</definedName>
    <definedName name="eqw" localSheetId="97">#REF!</definedName>
    <definedName name="eqw" localSheetId="98">#REF!</definedName>
    <definedName name="eqw" localSheetId="99">#REF!</definedName>
    <definedName name="eqw" localSheetId="100">#REF!</definedName>
    <definedName name="eqw" localSheetId="101">#REF!</definedName>
    <definedName name="eqw" localSheetId="109">#REF!</definedName>
    <definedName name="eqw" localSheetId="110">#REF!</definedName>
    <definedName name="eqw" localSheetId="111">#REF!</definedName>
    <definedName name="eqw">#REF!</definedName>
    <definedName name="EV__LASTREFTIME__" hidden="1">39965.7223611111</definedName>
    <definedName name="Excel_BuiltIn_Print_Titles_1_1" localSheetId="0">#REF!</definedName>
    <definedName name="Excel_BuiltIn_Print_Titles_1_1" localSheetId="9">#REF!</definedName>
    <definedName name="Excel_BuiltIn_Print_Titles_1_1" localSheetId="102">#REF!</definedName>
    <definedName name="Excel_BuiltIn_Print_Titles_1_1" localSheetId="103">#REF!</definedName>
    <definedName name="Excel_BuiltIn_Print_Titles_1_1" localSheetId="104">#REF!</definedName>
    <definedName name="Excel_BuiltIn_Print_Titles_1_1" localSheetId="105">#REF!</definedName>
    <definedName name="Excel_BuiltIn_Print_Titles_1_1" localSheetId="106">#REF!</definedName>
    <definedName name="Excel_BuiltIn_Print_Titles_1_1" localSheetId="107">#REF!</definedName>
    <definedName name="Excel_BuiltIn_Print_Titles_1_1" localSheetId="108">#REF!</definedName>
    <definedName name="Excel_BuiltIn_Print_Titles_1_1" localSheetId="10">#REF!</definedName>
    <definedName name="Excel_BuiltIn_Print_Titles_1_1" localSheetId="11">#REF!</definedName>
    <definedName name="Excel_BuiltIn_Print_Titles_1_1" localSheetId="12">#REF!</definedName>
    <definedName name="Excel_BuiltIn_Print_Titles_1_1" localSheetId="13">#REF!</definedName>
    <definedName name="Excel_BuiltIn_Print_Titles_1_1" localSheetId="14">#REF!</definedName>
    <definedName name="Excel_BuiltIn_Print_Titles_1_1" localSheetId="15">#REF!</definedName>
    <definedName name="Excel_BuiltIn_Print_Titles_1_1" localSheetId="16">#REF!</definedName>
    <definedName name="Excel_BuiltIn_Print_Titles_1_1" localSheetId="17">#REF!</definedName>
    <definedName name="Excel_BuiltIn_Print_Titles_1_1" localSheetId="18">#REF!</definedName>
    <definedName name="Excel_BuiltIn_Print_Titles_1_1" localSheetId="1">#REF!</definedName>
    <definedName name="Excel_BuiltIn_Print_Titles_1_1" localSheetId="19">#REF!</definedName>
    <definedName name="Excel_BuiltIn_Print_Titles_1_1" localSheetId="20">#REF!</definedName>
    <definedName name="Excel_BuiltIn_Print_Titles_1_1" localSheetId="21">#REF!</definedName>
    <definedName name="Excel_BuiltIn_Print_Titles_1_1" localSheetId="22">#REF!</definedName>
    <definedName name="Excel_BuiltIn_Print_Titles_1_1" localSheetId="23">#REF!</definedName>
    <definedName name="Excel_BuiltIn_Print_Titles_1_1" localSheetId="24">#REF!</definedName>
    <definedName name="Excel_BuiltIn_Print_Titles_1_1" localSheetId="25">#REF!</definedName>
    <definedName name="Excel_BuiltIn_Print_Titles_1_1" localSheetId="26">#REF!</definedName>
    <definedName name="Excel_BuiltIn_Print_Titles_1_1" localSheetId="27">#REF!</definedName>
    <definedName name="Excel_BuiltIn_Print_Titles_1_1" localSheetId="28">#REF!</definedName>
    <definedName name="Excel_BuiltIn_Print_Titles_1_1" localSheetId="29">#REF!</definedName>
    <definedName name="Excel_BuiltIn_Print_Titles_1_1" localSheetId="30">#REF!</definedName>
    <definedName name="Excel_BuiltIn_Print_Titles_1_1" localSheetId="2">#REF!</definedName>
    <definedName name="Excel_BuiltIn_Print_Titles_1_1" localSheetId="32">#REF!</definedName>
    <definedName name="Excel_BuiltIn_Print_Titles_1_1" localSheetId="33">#REF!</definedName>
    <definedName name="Excel_BuiltIn_Print_Titles_1_1" localSheetId="34">#REF!</definedName>
    <definedName name="Excel_BuiltIn_Print_Titles_1_1" localSheetId="35">#REF!</definedName>
    <definedName name="Excel_BuiltIn_Print_Titles_1_1" localSheetId="36">#REF!</definedName>
    <definedName name="Excel_BuiltIn_Print_Titles_1_1" localSheetId="37">#REF!</definedName>
    <definedName name="Excel_BuiltIn_Print_Titles_1_1" localSheetId="38">#REF!</definedName>
    <definedName name="Excel_BuiltIn_Print_Titles_1_1" localSheetId="39">#REF!</definedName>
    <definedName name="Excel_BuiltIn_Print_Titles_1_1" localSheetId="40">#REF!</definedName>
    <definedName name="Excel_BuiltIn_Print_Titles_1_1" localSheetId="3">#REF!</definedName>
    <definedName name="Excel_BuiltIn_Print_Titles_1_1" localSheetId="41">#REF!</definedName>
    <definedName name="Excel_BuiltIn_Print_Titles_1_1" localSheetId="42">#REF!</definedName>
    <definedName name="Excel_BuiltIn_Print_Titles_1_1" localSheetId="43">#REF!</definedName>
    <definedName name="Excel_BuiltIn_Print_Titles_1_1" localSheetId="44">#REF!</definedName>
    <definedName name="Excel_BuiltIn_Print_Titles_1_1" localSheetId="45">#REF!</definedName>
    <definedName name="Excel_BuiltIn_Print_Titles_1_1" localSheetId="46">#REF!</definedName>
    <definedName name="Excel_BuiltIn_Print_Titles_1_1" localSheetId="47">#REF!</definedName>
    <definedName name="Excel_BuiltIn_Print_Titles_1_1" localSheetId="48">#REF!</definedName>
    <definedName name="Excel_BuiltIn_Print_Titles_1_1" localSheetId="49">#REF!</definedName>
    <definedName name="Excel_BuiltIn_Print_Titles_1_1" localSheetId="50">#REF!</definedName>
    <definedName name="Excel_BuiltIn_Print_Titles_1_1" localSheetId="4">#REF!</definedName>
    <definedName name="Excel_BuiltIn_Print_Titles_1_1" localSheetId="51">#REF!</definedName>
    <definedName name="Excel_BuiltIn_Print_Titles_1_1" localSheetId="52">#REF!</definedName>
    <definedName name="Excel_BuiltIn_Print_Titles_1_1" localSheetId="53">#REF!</definedName>
    <definedName name="Excel_BuiltIn_Print_Titles_1_1" localSheetId="54">#REF!</definedName>
    <definedName name="Excel_BuiltIn_Print_Titles_1_1" localSheetId="55">#REF!</definedName>
    <definedName name="Excel_BuiltIn_Print_Titles_1_1" localSheetId="56">#REF!</definedName>
    <definedName name="Excel_BuiltIn_Print_Titles_1_1" localSheetId="57">#REF!</definedName>
    <definedName name="Excel_BuiltIn_Print_Titles_1_1" localSheetId="58">#REF!</definedName>
    <definedName name="Excel_BuiltIn_Print_Titles_1_1" localSheetId="59">#REF!</definedName>
    <definedName name="Excel_BuiltIn_Print_Titles_1_1" localSheetId="60">#REF!</definedName>
    <definedName name="Excel_BuiltIn_Print_Titles_1_1" localSheetId="5">#REF!</definedName>
    <definedName name="Excel_BuiltIn_Print_Titles_1_1" localSheetId="61">#REF!</definedName>
    <definedName name="Excel_BuiltIn_Print_Titles_1_1" localSheetId="62">#REF!</definedName>
    <definedName name="Excel_BuiltIn_Print_Titles_1_1" localSheetId="63">#REF!</definedName>
    <definedName name="Excel_BuiltIn_Print_Titles_1_1" localSheetId="64">#REF!</definedName>
    <definedName name="Excel_BuiltIn_Print_Titles_1_1" localSheetId="65">#REF!</definedName>
    <definedName name="Excel_BuiltIn_Print_Titles_1_1" localSheetId="66">#REF!</definedName>
    <definedName name="Excel_BuiltIn_Print_Titles_1_1" localSheetId="67">#REF!</definedName>
    <definedName name="Excel_BuiltIn_Print_Titles_1_1" localSheetId="68">#REF!</definedName>
    <definedName name="Excel_BuiltIn_Print_Titles_1_1" localSheetId="69">#REF!</definedName>
    <definedName name="Excel_BuiltIn_Print_Titles_1_1" localSheetId="70">#REF!</definedName>
    <definedName name="Excel_BuiltIn_Print_Titles_1_1" localSheetId="6">#REF!</definedName>
    <definedName name="Excel_BuiltIn_Print_Titles_1_1" localSheetId="71">#REF!</definedName>
    <definedName name="Excel_BuiltIn_Print_Titles_1_1" localSheetId="72">#REF!</definedName>
    <definedName name="Excel_BuiltIn_Print_Titles_1_1" localSheetId="73">#REF!</definedName>
    <definedName name="Excel_BuiltIn_Print_Titles_1_1" localSheetId="74">#REF!</definedName>
    <definedName name="Excel_BuiltIn_Print_Titles_1_1" localSheetId="75">#REF!</definedName>
    <definedName name="Excel_BuiltIn_Print_Titles_1_1" localSheetId="76">#REF!</definedName>
    <definedName name="Excel_BuiltIn_Print_Titles_1_1" localSheetId="77">#REF!</definedName>
    <definedName name="Excel_BuiltIn_Print_Titles_1_1" localSheetId="78">#REF!</definedName>
    <definedName name="Excel_BuiltIn_Print_Titles_1_1" localSheetId="79">#REF!</definedName>
    <definedName name="Excel_BuiltIn_Print_Titles_1_1" localSheetId="80">#REF!</definedName>
    <definedName name="Excel_BuiltIn_Print_Titles_1_1" localSheetId="7">#REF!</definedName>
    <definedName name="Excel_BuiltIn_Print_Titles_1_1" localSheetId="81">#REF!</definedName>
    <definedName name="Excel_BuiltIn_Print_Titles_1_1" localSheetId="82">#REF!</definedName>
    <definedName name="Excel_BuiltIn_Print_Titles_1_1" localSheetId="83">#REF!</definedName>
    <definedName name="Excel_BuiltIn_Print_Titles_1_1" localSheetId="84">#REF!</definedName>
    <definedName name="Excel_BuiltIn_Print_Titles_1_1" localSheetId="85">#REF!</definedName>
    <definedName name="Excel_BuiltIn_Print_Titles_1_1" localSheetId="86">#REF!</definedName>
    <definedName name="Excel_BuiltIn_Print_Titles_1_1" localSheetId="87">#REF!</definedName>
    <definedName name="Excel_BuiltIn_Print_Titles_1_1" localSheetId="88">#REF!</definedName>
    <definedName name="Excel_BuiltIn_Print_Titles_1_1" localSheetId="89">#REF!</definedName>
    <definedName name="Excel_BuiltIn_Print_Titles_1_1" localSheetId="90">#REF!</definedName>
    <definedName name="Excel_BuiltIn_Print_Titles_1_1" localSheetId="91">#REF!</definedName>
    <definedName name="Excel_BuiltIn_Print_Titles_1_1" localSheetId="8">#REF!</definedName>
    <definedName name="Excel_BuiltIn_Print_Titles_1_1" localSheetId="92">#REF!</definedName>
    <definedName name="Excel_BuiltIn_Print_Titles_1_1" localSheetId="93">#REF!</definedName>
    <definedName name="Excel_BuiltIn_Print_Titles_1_1" localSheetId="94">#REF!</definedName>
    <definedName name="Excel_BuiltIn_Print_Titles_1_1" localSheetId="95">#REF!</definedName>
    <definedName name="Excel_BuiltIn_Print_Titles_1_1" localSheetId="96">#REF!</definedName>
    <definedName name="Excel_BuiltIn_Print_Titles_1_1" localSheetId="97">#REF!</definedName>
    <definedName name="Excel_BuiltIn_Print_Titles_1_1" localSheetId="98">#REF!</definedName>
    <definedName name="Excel_BuiltIn_Print_Titles_1_1" localSheetId="99">#REF!</definedName>
    <definedName name="Excel_BuiltIn_Print_Titles_1_1" localSheetId="100">#REF!</definedName>
    <definedName name="Excel_BuiltIn_Print_Titles_1_1" localSheetId="101">#REF!</definedName>
    <definedName name="Excel_BuiltIn_Print_Titles_1_1" localSheetId="109">#REF!</definedName>
    <definedName name="Excel_BuiltIn_Print_Titles_1_1" localSheetId="110">#REF!</definedName>
    <definedName name="Excel_BuiltIn_Print_Titles_1_1" localSheetId="111">#REF!</definedName>
    <definedName name="Excel_BuiltIn_Print_Titles_1_1">#REF!</definedName>
    <definedName name="fasfasf" localSheetId="88" hidden="1">{#N/A,#N/A,TRUE,"Quinzena 01 à 15-04-98 "}</definedName>
    <definedName name="fasfasf" hidden="1">{#N/A,#N/A,TRUE,"Quinzena 01 à 15-04-98 "}</definedName>
    <definedName name="Fator" localSheetId="0">#REF!</definedName>
    <definedName name="Fator" localSheetId="9">#REF!</definedName>
    <definedName name="Fator" localSheetId="102">#REF!</definedName>
    <definedName name="Fator" localSheetId="103">#REF!</definedName>
    <definedName name="Fator" localSheetId="104">#REF!</definedName>
    <definedName name="Fator" localSheetId="105">#REF!</definedName>
    <definedName name="Fator" localSheetId="106">#REF!</definedName>
    <definedName name="Fator" localSheetId="107">#REF!</definedName>
    <definedName name="Fator" localSheetId="108">#REF!</definedName>
    <definedName name="Fator" localSheetId="10">#REF!</definedName>
    <definedName name="Fator" localSheetId="11">#REF!</definedName>
    <definedName name="Fator" localSheetId="12">#REF!</definedName>
    <definedName name="Fator" localSheetId="13">#REF!</definedName>
    <definedName name="Fator" localSheetId="14">#REF!</definedName>
    <definedName name="Fator" localSheetId="15">#REF!</definedName>
    <definedName name="Fator" localSheetId="16">#REF!</definedName>
    <definedName name="Fator" localSheetId="17">#REF!</definedName>
    <definedName name="Fator" localSheetId="18">#REF!</definedName>
    <definedName name="Fator" localSheetId="1">#REF!</definedName>
    <definedName name="Fator" localSheetId="19">#REF!</definedName>
    <definedName name="Fator" localSheetId="20">#REF!</definedName>
    <definedName name="Fator" localSheetId="21">#REF!</definedName>
    <definedName name="Fator" localSheetId="22">#REF!</definedName>
    <definedName name="Fator" localSheetId="23">#REF!</definedName>
    <definedName name="Fator" localSheetId="24">#REF!</definedName>
    <definedName name="Fator" localSheetId="25">#REF!</definedName>
    <definedName name="Fator" localSheetId="26">#REF!</definedName>
    <definedName name="Fator" localSheetId="27">#REF!</definedName>
    <definedName name="Fator" localSheetId="28">#REF!</definedName>
    <definedName name="Fator" localSheetId="29">#REF!</definedName>
    <definedName name="Fator" localSheetId="30">#REF!</definedName>
    <definedName name="Fator" localSheetId="2">#REF!</definedName>
    <definedName name="Fator" localSheetId="32">#REF!</definedName>
    <definedName name="Fator" localSheetId="33">#REF!</definedName>
    <definedName name="Fator" localSheetId="34">#REF!</definedName>
    <definedName name="Fator" localSheetId="35">#REF!</definedName>
    <definedName name="Fator" localSheetId="36">#REF!</definedName>
    <definedName name="Fator" localSheetId="37">#REF!</definedName>
    <definedName name="Fator" localSheetId="38">#REF!</definedName>
    <definedName name="Fator" localSheetId="39">#REF!</definedName>
    <definedName name="Fator" localSheetId="40">#REF!</definedName>
    <definedName name="Fator" localSheetId="3">#REF!</definedName>
    <definedName name="Fator" localSheetId="41">#REF!</definedName>
    <definedName name="Fator" localSheetId="42">#REF!</definedName>
    <definedName name="Fator" localSheetId="43">#REF!</definedName>
    <definedName name="Fator" localSheetId="44">#REF!</definedName>
    <definedName name="Fator" localSheetId="45">#REF!</definedName>
    <definedName name="Fator" localSheetId="46">#REF!</definedName>
    <definedName name="Fator" localSheetId="47">#REF!</definedName>
    <definedName name="Fator" localSheetId="48">#REF!</definedName>
    <definedName name="Fator" localSheetId="49">#REF!</definedName>
    <definedName name="Fator" localSheetId="50">#REF!</definedName>
    <definedName name="Fator" localSheetId="4">#REF!</definedName>
    <definedName name="Fator" localSheetId="51">#REF!</definedName>
    <definedName name="Fator" localSheetId="52">#REF!</definedName>
    <definedName name="Fator" localSheetId="53">#REF!</definedName>
    <definedName name="Fator" localSheetId="54">#REF!</definedName>
    <definedName name="Fator" localSheetId="55">#REF!</definedName>
    <definedName name="Fator" localSheetId="56">#REF!</definedName>
    <definedName name="Fator" localSheetId="57">#REF!</definedName>
    <definedName name="Fator" localSheetId="58">#REF!</definedName>
    <definedName name="Fator" localSheetId="59">#REF!</definedName>
    <definedName name="Fator" localSheetId="60">#REF!</definedName>
    <definedName name="Fator" localSheetId="5">#REF!</definedName>
    <definedName name="Fator" localSheetId="61">#REF!</definedName>
    <definedName name="Fator" localSheetId="62">#REF!</definedName>
    <definedName name="Fator" localSheetId="63">#REF!</definedName>
    <definedName name="Fator" localSheetId="64">#REF!</definedName>
    <definedName name="Fator" localSheetId="65">#REF!</definedName>
    <definedName name="Fator" localSheetId="66">#REF!</definedName>
    <definedName name="Fator" localSheetId="67">#REF!</definedName>
    <definedName name="Fator" localSheetId="68">#REF!</definedName>
    <definedName name="Fator" localSheetId="69">#REF!</definedName>
    <definedName name="Fator" localSheetId="70">#REF!</definedName>
    <definedName name="Fator" localSheetId="6">#REF!</definedName>
    <definedName name="Fator" localSheetId="71">#REF!</definedName>
    <definedName name="Fator" localSheetId="72">#REF!</definedName>
    <definedName name="Fator" localSheetId="73">#REF!</definedName>
    <definedName name="Fator" localSheetId="74">#REF!</definedName>
    <definedName name="Fator" localSheetId="75">#REF!</definedName>
    <definedName name="Fator" localSheetId="76">#REF!</definedName>
    <definedName name="Fator" localSheetId="77">#REF!</definedName>
    <definedName name="Fator" localSheetId="78">#REF!</definedName>
    <definedName name="Fator" localSheetId="79">#REF!</definedName>
    <definedName name="Fator" localSheetId="80">#REF!</definedName>
    <definedName name="Fator" localSheetId="7">#REF!</definedName>
    <definedName name="Fator" localSheetId="81">#REF!</definedName>
    <definedName name="Fator" localSheetId="82">#REF!</definedName>
    <definedName name="Fator" localSheetId="83">#REF!</definedName>
    <definedName name="Fator" localSheetId="84">#REF!</definedName>
    <definedName name="Fator" localSheetId="85">#REF!</definedName>
    <definedName name="Fator" localSheetId="86">#REF!</definedName>
    <definedName name="Fator" localSheetId="87">#REF!</definedName>
    <definedName name="Fator" localSheetId="88">#REF!</definedName>
    <definedName name="Fator" localSheetId="89">#REF!</definedName>
    <definedName name="Fator" localSheetId="90">#REF!</definedName>
    <definedName name="Fator" localSheetId="91">#REF!</definedName>
    <definedName name="Fator" localSheetId="8">#REF!</definedName>
    <definedName name="Fator" localSheetId="92">#REF!</definedName>
    <definedName name="Fator" localSheetId="93">#REF!</definedName>
    <definedName name="Fator" localSheetId="94">#REF!</definedName>
    <definedName name="Fator" localSheetId="95">#REF!</definedName>
    <definedName name="Fator" localSheetId="96">#REF!</definedName>
    <definedName name="Fator" localSheetId="97">#REF!</definedName>
    <definedName name="Fator" localSheetId="98">#REF!</definedName>
    <definedName name="Fator" localSheetId="99">#REF!</definedName>
    <definedName name="Fator" localSheetId="100">#REF!</definedName>
    <definedName name="Fator" localSheetId="101">#REF!</definedName>
    <definedName name="Fator" localSheetId="109">#REF!</definedName>
    <definedName name="Fator" localSheetId="110">#REF!</definedName>
    <definedName name="Fator" localSheetId="111">#REF!</definedName>
    <definedName name="Fator">#REF!</definedName>
    <definedName name="FILTRO" localSheetId="88" hidden="1">{#N/A,#N/A,TRUE,"Quinzena 01 à 15-04-98 "}</definedName>
    <definedName name="FILTRO" hidden="1">{#N/A,#N/A,TRUE,"Quinzena 01 à 15-04-98 "}</definedName>
    <definedName name="G" localSheetId="0">#REF!</definedName>
    <definedName name="G" localSheetId="9">#REF!</definedName>
    <definedName name="G" localSheetId="102">#REF!</definedName>
    <definedName name="G" localSheetId="103">#REF!</definedName>
    <definedName name="G" localSheetId="104">#REF!</definedName>
    <definedName name="G" localSheetId="105">#REF!</definedName>
    <definedName name="G" localSheetId="106">#REF!</definedName>
    <definedName name="G" localSheetId="107">#REF!</definedName>
    <definedName name="G" localSheetId="108">#REF!</definedName>
    <definedName name="G" localSheetId="10">#REF!</definedName>
    <definedName name="G" localSheetId="11">#REF!</definedName>
    <definedName name="G" localSheetId="12">#REF!</definedName>
    <definedName name="G" localSheetId="13">#REF!</definedName>
    <definedName name="G" localSheetId="14">#REF!</definedName>
    <definedName name="G" localSheetId="15">#REF!</definedName>
    <definedName name="G" localSheetId="16">#REF!</definedName>
    <definedName name="G" localSheetId="17">#REF!</definedName>
    <definedName name="G" localSheetId="18">#REF!</definedName>
    <definedName name="G" localSheetId="1">#REF!</definedName>
    <definedName name="G" localSheetId="19">#REF!</definedName>
    <definedName name="G" localSheetId="20">#REF!</definedName>
    <definedName name="G" localSheetId="21">#REF!</definedName>
    <definedName name="G" localSheetId="22">#REF!</definedName>
    <definedName name="G" localSheetId="23">#REF!</definedName>
    <definedName name="G" localSheetId="24">#REF!</definedName>
    <definedName name="G" localSheetId="25">#REF!</definedName>
    <definedName name="G" localSheetId="26">#REF!</definedName>
    <definedName name="G" localSheetId="27">#REF!</definedName>
    <definedName name="G" localSheetId="28">#REF!</definedName>
    <definedName name="G" localSheetId="29">#REF!</definedName>
    <definedName name="G" localSheetId="30">#REF!</definedName>
    <definedName name="G" localSheetId="2">#REF!</definedName>
    <definedName name="G" localSheetId="32">#REF!</definedName>
    <definedName name="G" localSheetId="33">#REF!</definedName>
    <definedName name="G" localSheetId="34">#REF!</definedName>
    <definedName name="G" localSheetId="35">#REF!</definedName>
    <definedName name="G" localSheetId="36">#REF!</definedName>
    <definedName name="G" localSheetId="37">#REF!</definedName>
    <definedName name="G" localSheetId="38">#REF!</definedName>
    <definedName name="G" localSheetId="39">#REF!</definedName>
    <definedName name="G" localSheetId="40">#REF!</definedName>
    <definedName name="G" localSheetId="3">#REF!</definedName>
    <definedName name="G" localSheetId="41">#REF!</definedName>
    <definedName name="G" localSheetId="42">#REF!</definedName>
    <definedName name="G" localSheetId="43">#REF!</definedName>
    <definedName name="G" localSheetId="44">#REF!</definedName>
    <definedName name="G" localSheetId="45">#REF!</definedName>
    <definedName name="G" localSheetId="46">#REF!</definedName>
    <definedName name="G" localSheetId="47">#REF!</definedName>
    <definedName name="G" localSheetId="48">#REF!</definedName>
    <definedName name="G" localSheetId="49">#REF!</definedName>
    <definedName name="G" localSheetId="50">#REF!</definedName>
    <definedName name="G" localSheetId="4">#REF!</definedName>
    <definedName name="G" localSheetId="51">#REF!</definedName>
    <definedName name="G" localSheetId="52">#REF!</definedName>
    <definedName name="G" localSheetId="53">#REF!</definedName>
    <definedName name="G" localSheetId="54">#REF!</definedName>
    <definedName name="G" localSheetId="55">#REF!</definedName>
    <definedName name="G" localSheetId="56">#REF!</definedName>
    <definedName name="G" localSheetId="57">#REF!</definedName>
    <definedName name="G" localSheetId="58">#REF!</definedName>
    <definedName name="G" localSheetId="59">#REF!</definedName>
    <definedName name="G" localSheetId="60">#REF!</definedName>
    <definedName name="G" localSheetId="5">#REF!</definedName>
    <definedName name="G" localSheetId="61">#REF!</definedName>
    <definedName name="G" localSheetId="62">#REF!</definedName>
    <definedName name="G" localSheetId="63">#REF!</definedName>
    <definedName name="G" localSheetId="64">#REF!</definedName>
    <definedName name="G" localSheetId="65">#REF!</definedName>
    <definedName name="G" localSheetId="66">#REF!</definedName>
    <definedName name="G" localSheetId="67">#REF!</definedName>
    <definedName name="G" localSheetId="68">#REF!</definedName>
    <definedName name="G" localSheetId="69">#REF!</definedName>
    <definedName name="G" localSheetId="70">#REF!</definedName>
    <definedName name="G" localSheetId="6">#REF!</definedName>
    <definedName name="G" localSheetId="71">#REF!</definedName>
    <definedName name="G" localSheetId="72">#REF!</definedName>
    <definedName name="G" localSheetId="73">#REF!</definedName>
    <definedName name="G" localSheetId="74">#REF!</definedName>
    <definedName name="G" localSheetId="75">#REF!</definedName>
    <definedName name="G" localSheetId="76">#REF!</definedName>
    <definedName name="G" localSheetId="77">#REF!</definedName>
    <definedName name="G" localSheetId="78">#REF!</definedName>
    <definedName name="G" localSheetId="79">#REF!</definedName>
    <definedName name="G" localSheetId="80">#REF!</definedName>
    <definedName name="G" localSheetId="7">#REF!</definedName>
    <definedName name="G" localSheetId="81">#REF!</definedName>
    <definedName name="G" localSheetId="82">#REF!</definedName>
    <definedName name="G" localSheetId="83">#REF!</definedName>
    <definedName name="G" localSheetId="84">#REF!</definedName>
    <definedName name="G" localSheetId="85">#REF!</definedName>
    <definedName name="G" localSheetId="86">#REF!</definedName>
    <definedName name="G" localSheetId="87">#REF!</definedName>
    <definedName name="G" localSheetId="88">#REF!</definedName>
    <definedName name="G" localSheetId="89">#REF!</definedName>
    <definedName name="G" localSheetId="90">#REF!</definedName>
    <definedName name="G" localSheetId="91">#REF!</definedName>
    <definedName name="G" localSheetId="8">#REF!</definedName>
    <definedName name="G" localSheetId="92">#REF!</definedName>
    <definedName name="G" localSheetId="93">#REF!</definedName>
    <definedName name="G" localSheetId="94">#REF!</definedName>
    <definedName name="G" localSheetId="95">#REF!</definedName>
    <definedName name="G" localSheetId="96">#REF!</definedName>
    <definedName name="G" localSheetId="97">#REF!</definedName>
    <definedName name="G" localSheetId="98">#REF!</definedName>
    <definedName name="G" localSheetId="99">#REF!</definedName>
    <definedName name="G" localSheetId="100">#REF!</definedName>
    <definedName name="G" localSheetId="101">#REF!</definedName>
    <definedName name="G" localSheetId="109">#REF!</definedName>
    <definedName name="G" localSheetId="110">#REF!</definedName>
    <definedName name="G" localSheetId="111">#REF!</definedName>
    <definedName name="G">#REF!</definedName>
    <definedName name="ggd" localSheetId="0" hidden="1">#REF!</definedName>
    <definedName name="ggd" localSheetId="9" hidden="1">#REF!</definedName>
    <definedName name="ggd" localSheetId="102" hidden="1">#REF!</definedName>
    <definedName name="ggd" localSheetId="106" hidden="1">#REF!</definedName>
    <definedName name="ggd" localSheetId="108" hidden="1">#REF!</definedName>
    <definedName name="ggd" localSheetId="10" hidden="1">#REF!</definedName>
    <definedName name="ggd" localSheetId="11" hidden="1">#REF!</definedName>
    <definedName name="ggd" localSheetId="12" hidden="1">#REF!</definedName>
    <definedName name="ggd" localSheetId="13" hidden="1">#REF!</definedName>
    <definedName name="ggd" localSheetId="14" hidden="1">#REF!</definedName>
    <definedName name="ggd" localSheetId="15" hidden="1">#REF!</definedName>
    <definedName name="ggd" localSheetId="16" hidden="1">#REF!</definedName>
    <definedName name="ggd" localSheetId="17" hidden="1">#REF!</definedName>
    <definedName name="ggd" localSheetId="18" hidden="1">#REF!</definedName>
    <definedName name="ggd" localSheetId="1" hidden="1">#REF!</definedName>
    <definedName name="ggd" localSheetId="19" hidden="1">#REF!</definedName>
    <definedName name="ggd" localSheetId="21" hidden="1">#REF!</definedName>
    <definedName name="ggd" localSheetId="22" hidden="1">#REF!</definedName>
    <definedName name="ggd" localSheetId="23" hidden="1">#REF!</definedName>
    <definedName name="ggd" localSheetId="24" hidden="1">#REF!</definedName>
    <definedName name="ggd" localSheetId="25" hidden="1">#REF!</definedName>
    <definedName name="ggd" localSheetId="26" hidden="1">#REF!</definedName>
    <definedName name="ggd" localSheetId="28" hidden="1">#REF!</definedName>
    <definedName name="ggd" localSheetId="2" hidden="1">#REF!</definedName>
    <definedName name="ggd" localSheetId="3" hidden="1">#REF!</definedName>
    <definedName name="ggd" localSheetId="4" hidden="1">#REF!</definedName>
    <definedName name="ggd" localSheetId="5" hidden="1">#REF!</definedName>
    <definedName name="ggd" localSheetId="6" hidden="1">#REF!</definedName>
    <definedName name="ggd" localSheetId="7" hidden="1">#REF!</definedName>
    <definedName name="ggd" localSheetId="90" hidden="1">#REF!</definedName>
    <definedName name="ggd" localSheetId="91" hidden="1">#REF!</definedName>
    <definedName name="ggd" localSheetId="8" hidden="1">#REF!</definedName>
    <definedName name="ggd" localSheetId="93" hidden="1">#REF!</definedName>
    <definedName name="ggd" localSheetId="94" hidden="1">#REF!</definedName>
    <definedName name="ggd" localSheetId="95" hidden="1">#REF!</definedName>
    <definedName name="ggd" localSheetId="96" hidden="1">#REF!</definedName>
    <definedName name="ggd" localSheetId="97" hidden="1">#REF!</definedName>
    <definedName name="ggd" localSheetId="100" hidden="1">#REF!</definedName>
    <definedName name="ggd" localSheetId="111" hidden="1">#REF!</definedName>
    <definedName name="ggd" hidden="1">#REF!</definedName>
    <definedName name="hhhhh" localSheetId="0">#REF!</definedName>
    <definedName name="hhhhh" localSheetId="9">#REF!</definedName>
    <definedName name="hhhhh" localSheetId="102">#REF!</definedName>
    <definedName name="hhhhh" localSheetId="103">#REF!</definedName>
    <definedName name="hhhhh" localSheetId="104">#REF!</definedName>
    <definedName name="hhhhh" localSheetId="105">#REF!</definedName>
    <definedName name="hhhhh" localSheetId="106">#REF!</definedName>
    <definedName name="hhhhh" localSheetId="107">#REF!</definedName>
    <definedName name="hhhhh" localSheetId="108">#REF!</definedName>
    <definedName name="hhhhh" localSheetId="10">#REF!</definedName>
    <definedName name="hhhhh" localSheetId="11">#REF!</definedName>
    <definedName name="hhhhh" localSheetId="12">#REF!</definedName>
    <definedName name="hhhhh" localSheetId="13">#REF!</definedName>
    <definedName name="hhhhh" localSheetId="14">#REF!</definedName>
    <definedName name="hhhhh" localSheetId="15">#REF!</definedName>
    <definedName name="hhhhh" localSheetId="16">#REF!</definedName>
    <definedName name="hhhhh" localSheetId="17">#REF!</definedName>
    <definedName name="hhhhh" localSheetId="18">#REF!</definedName>
    <definedName name="hhhhh" localSheetId="1">#REF!</definedName>
    <definedName name="hhhhh" localSheetId="19">#REF!</definedName>
    <definedName name="hhhhh" localSheetId="20">#REF!</definedName>
    <definedName name="hhhhh" localSheetId="21">#REF!</definedName>
    <definedName name="hhhhh" localSheetId="22">#REF!</definedName>
    <definedName name="hhhhh" localSheetId="23">#REF!</definedName>
    <definedName name="hhhhh" localSheetId="24">#REF!</definedName>
    <definedName name="hhhhh" localSheetId="25">#REF!</definedName>
    <definedName name="hhhhh" localSheetId="26">#REF!</definedName>
    <definedName name="hhhhh" localSheetId="27">#REF!</definedName>
    <definedName name="hhhhh" localSheetId="28">#REF!</definedName>
    <definedName name="hhhhh" localSheetId="29">#REF!</definedName>
    <definedName name="hhhhh" localSheetId="30">#REF!</definedName>
    <definedName name="hhhhh" localSheetId="2">#REF!</definedName>
    <definedName name="hhhhh" localSheetId="32">#REF!</definedName>
    <definedName name="hhhhh" localSheetId="33">#REF!</definedName>
    <definedName name="hhhhh" localSheetId="34">#REF!</definedName>
    <definedName name="hhhhh" localSheetId="35">#REF!</definedName>
    <definedName name="hhhhh" localSheetId="36">#REF!</definedName>
    <definedName name="hhhhh" localSheetId="37">#REF!</definedName>
    <definedName name="hhhhh" localSheetId="38">#REF!</definedName>
    <definedName name="hhhhh" localSheetId="39">#REF!</definedName>
    <definedName name="hhhhh" localSheetId="40">#REF!</definedName>
    <definedName name="hhhhh" localSheetId="3">#REF!</definedName>
    <definedName name="hhhhh" localSheetId="41">#REF!</definedName>
    <definedName name="hhhhh" localSheetId="42">#REF!</definedName>
    <definedName name="hhhhh" localSheetId="43">#REF!</definedName>
    <definedName name="hhhhh" localSheetId="44">#REF!</definedName>
    <definedName name="hhhhh" localSheetId="45">#REF!</definedName>
    <definedName name="hhhhh" localSheetId="46">#REF!</definedName>
    <definedName name="hhhhh" localSheetId="47">#REF!</definedName>
    <definedName name="hhhhh" localSheetId="48">#REF!</definedName>
    <definedName name="hhhhh" localSheetId="49">#REF!</definedName>
    <definedName name="hhhhh" localSheetId="50">#REF!</definedName>
    <definedName name="hhhhh" localSheetId="4">#REF!</definedName>
    <definedName name="hhhhh" localSheetId="51">#REF!</definedName>
    <definedName name="hhhhh" localSheetId="52">#REF!</definedName>
    <definedName name="hhhhh" localSheetId="53">#REF!</definedName>
    <definedName name="hhhhh" localSheetId="54">#REF!</definedName>
    <definedName name="hhhhh" localSheetId="55">#REF!</definedName>
    <definedName name="hhhhh" localSheetId="56">#REF!</definedName>
    <definedName name="hhhhh" localSheetId="57">#REF!</definedName>
    <definedName name="hhhhh" localSheetId="58">#REF!</definedName>
    <definedName name="hhhhh" localSheetId="59">#REF!</definedName>
    <definedName name="hhhhh" localSheetId="60">#REF!</definedName>
    <definedName name="hhhhh" localSheetId="5">#REF!</definedName>
    <definedName name="hhhhh" localSheetId="61">#REF!</definedName>
    <definedName name="hhhhh" localSheetId="62">#REF!</definedName>
    <definedName name="hhhhh" localSheetId="63">#REF!</definedName>
    <definedName name="hhhhh" localSheetId="64">#REF!</definedName>
    <definedName name="hhhhh" localSheetId="65">#REF!</definedName>
    <definedName name="hhhhh" localSheetId="66">#REF!</definedName>
    <definedName name="hhhhh" localSheetId="67">#REF!</definedName>
    <definedName name="hhhhh" localSheetId="68">#REF!</definedName>
    <definedName name="hhhhh" localSheetId="69">#REF!</definedName>
    <definedName name="hhhhh" localSheetId="70">#REF!</definedName>
    <definedName name="hhhhh" localSheetId="6">#REF!</definedName>
    <definedName name="hhhhh" localSheetId="71">#REF!</definedName>
    <definedName name="hhhhh" localSheetId="72">#REF!</definedName>
    <definedName name="hhhhh" localSheetId="73">#REF!</definedName>
    <definedName name="hhhhh" localSheetId="74">#REF!</definedName>
    <definedName name="hhhhh" localSheetId="75">#REF!</definedName>
    <definedName name="hhhhh" localSheetId="76">#REF!</definedName>
    <definedName name="hhhhh" localSheetId="77">#REF!</definedName>
    <definedName name="hhhhh" localSheetId="78">#REF!</definedName>
    <definedName name="hhhhh" localSheetId="79">#REF!</definedName>
    <definedName name="hhhhh" localSheetId="80">#REF!</definedName>
    <definedName name="hhhhh" localSheetId="7">#REF!</definedName>
    <definedName name="hhhhh" localSheetId="81">#REF!</definedName>
    <definedName name="hhhhh" localSheetId="82">#REF!</definedName>
    <definedName name="hhhhh" localSheetId="83">#REF!</definedName>
    <definedName name="hhhhh" localSheetId="84">#REF!</definedName>
    <definedName name="hhhhh" localSheetId="85">#REF!</definedName>
    <definedName name="hhhhh" localSheetId="86">#REF!</definedName>
    <definedName name="hhhhh" localSheetId="87">#REF!</definedName>
    <definedName name="hhhhh" localSheetId="88">#REF!</definedName>
    <definedName name="hhhhh" localSheetId="89">#REF!</definedName>
    <definedName name="hhhhh" localSheetId="90">#REF!</definedName>
    <definedName name="hhhhh" localSheetId="91">#REF!</definedName>
    <definedName name="hhhhh" localSheetId="8">#REF!</definedName>
    <definedName name="hhhhh" localSheetId="92">#REF!</definedName>
    <definedName name="hhhhh" localSheetId="93">#REF!</definedName>
    <definedName name="hhhhh" localSheetId="94">#REF!</definedName>
    <definedName name="hhhhh" localSheetId="95">#REF!</definedName>
    <definedName name="hhhhh" localSheetId="96">#REF!</definedName>
    <definedName name="hhhhh" localSheetId="97">#REF!</definedName>
    <definedName name="hhhhh" localSheetId="98">#REF!</definedName>
    <definedName name="hhhhh" localSheetId="99">#REF!</definedName>
    <definedName name="hhhhh" localSheetId="100">#REF!</definedName>
    <definedName name="hhhhh" localSheetId="101">#REF!</definedName>
    <definedName name="hhhhh" localSheetId="109">#REF!</definedName>
    <definedName name="hhhhh" localSheetId="110">#REF!</definedName>
    <definedName name="hhhhh" localSheetId="111">#REF!</definedName>
    <definedName name="hhhhh">#REF!</definedName>
    <definedName name="JULHO99" localSheetId="88" hidden="1">{#N/A,#N/A,TRUE,"Quinzena 01 à 15-04-98 "}</definedName>
    <definedName name="JULHO99" hidden="1">{#N/A,#N/A,TRUE,"Quinzena 01 à 15-04-98 "}</definedName>
    <definedName name="KM" localSheetId="0">#REF!</definedName>
    <definedName name="KM" localSheetId="9">#REF!</definedName>
    <definedName name="KM" localSheetId="102">#REF!</definedName>
    <definedName name="KM" localSheetId="103">#REF!</definedName>
    <definedName name="KM" localSheetId="104">#REF!</definedName>
    <definedName name="KM" localSheetId="105">#REF!</definedName>
    <definedName name="KM" localSheetId="106">#REF!</definedName>
    <definedName name="KM" localSheetId="107">#REF!</definedName>
    <definedName name="KM" localSheetId="108">#REF!</definedName>
    <definedName name="KM" localSheetId="10">#REF!</definedName>
    <definedName name="KM" localSheetId="11">#REF!</definedName>
    <definedName name="KM" localSheetId="12">#REF!</definedName>
    <definedName name="KM" localSheetId="13">#REF!</definedName>
    <definedName name="KM" localSheetId="14">#REF!</definedName>
    <definedName name="KM" localSheetId="15">#REF!</definedName>
    <definedName name="KM" localSheetId="16">#REF!</definedName>
    <definedName name="KM" localSheetId="17">#REF!</definedName>
    <definedName name="KM" localSheetId="18">#REF!</definedName>
    <definedName name="KM" localSheetId="1">#REF!</definedName>
    <definedName name="KM" localSheetId="19">#REF!</definedName>
    <definedName name="KM" localSheetId="20">#REF!</definedName>
    <definedName name="KM" localSheetId="21">#REF!</definedName>
    <definedName name="KM" localSheetId="22">#REF!</definedName>
    <definedName name="KM" localSheetId="23">#REF!</definedName>
    <definedName name="KM" localSheetId="24">#REF!</definedName>
    <definedName name="KM" localSheetId="25">#REF!</definedName>
    <definedName name="KM" localSheetId="26">#REF!</definedName>
    <definedName name="KM" localSheetId="27">#REF!</definedName>
    <definedName name="KM" localSheetId="28">#REF!</definedName>
    <definedName name="KM" localSheetId="29">#REF!</definedName>
    <definedName name="KM" localSheetId="30">#REF!</definedName>
    <definedName name="KM" localSheetId="2">#REF!</definedName>
    <definedName name="KM" localSheetId="32">#REF!</definedName>
    <definedName name="KM" localSheetId="33">#REF!</definedName>
    <definedName name="KM" localSheetId="34">#REF!</definedName>
    <definedName name="KM" localSheetId="35">#REF!</definedName>
    <definedName name="KM" localSheetId="36">#REF!</definedName>
    <definedName name="KM" localSheetId="37">#REF!</definedName>
    <definedName name="KM" localSheetId="38">#REF!</definedName>
    <definedName name="KM" localSheetId="39">#REF!</definedName>
    <definedName name="KM" localSheetId="40">#REF!</definedName>
    <definedName name="KM" localSheetId="3">#REF!</definedName>
    <definedName name="KM" localSheetId="41">#REF!</definedName>
    <definedName name="KM" localSheetId="42">#REF!</definedName>
    <definedName name="KM" localSheetId="43">#REF!</definedName>
    <definedName name="KM" localSheetId="44">#REF!</definedName>
    <definedName name="KM" localSheetId="45">#REF!</definedName>
    <definedName name="KM" localSheetId="46">#REF!</definedName>
    <definedName name="KM" localSheetId="47">#REF!</definedName>
    <definedName name="KM" localSheetId="48">#REF!</definedName>
    <definedName name="KM" localSheetId="49">#REF!</definedName>
    <definedName name="KM" localSheetId="50">#REF!</definedName>
    <definedName name="KM" localSheetId="4">#REF!</definedName>
    <definedName name="KM" localSheetId="51">#REF!</definedName>
    <definedName name="KM" localSheetId="52">#REF!</definedName>
    <definedName name="KM" localSheetId="53">#REF!</definedName>
    <definedName name="KM" localSheetId="54">#REF!</definedName>
    <definedName name="KM" localSheetId="55">#REF!</definedName>
    <definedName name="KM" localSheetId="56">#REF!</definedName>
    <definedName name="KM" localSheetId="57">#REF!</definedName>
    <definedName name="KM" localSheetId="58">#REF!</definedName>
    <definedName name="KM" localSheetId="59">#REF!</definedName>
    <definedName name="KM" localSheetId="60">#REF!</definedName>
    <definedName name="KM" localSheetId="5">#REF!</definedName>
    <definedName name="KM" localSheetId="61">#REF!</definedName>
    <definedName name="KM" localSheetId="62">#REF!</definedName>
    <definedName name="KM" localSheetId="63">#REF!</definedName>
    <definedName name="KM" localSheetId="64">#REF!</definedName>
    <definedName name="KM" localSheetId="65">#REF!</definedName>
    <definedName name="KM" localSheetId="66">#REF!</definedName>
    <definedName name="KM" localSheetId="67">#REF!</definedName>
    <definedName name="KM" localSheetId="68">#REF!</definedName>
    <definedName name="KM" localSheetId="69">#REF!</definedName>
    <definedName name="KM" localSheetId="70">#REF!</definedName>
    <definedName name="KM" localSheetId="6">#REF!</definedName>
    <definedName name="KM" localSheetId="71">#REF!</definedName>
    <definedName name="KM" localSheetId="72">#REF!</definedName>
    <definedName name="KM" localSheetId="73">#REF!</definedName>
    <definedName name="KM" localSheetId="74">#REF!</definedName>
    <definedName name="KM" localSheetId="75">#REF!</definedName>
    <definedName name="KM" localSheetId="76">#REF!</definedName>
    <definedName name="KM" localSheetId="77">#REF!</definedName>
    <definedName name="KM" localSheetId="78">#REF!</definedName>
    <definedName name="KM" localSheetId="79">#REF!</definedName>
    <definedName name="KM" localSheetId="80">#REF!</definedName>
    <definedName name="KM" localSheetId="7">#REF!</definedName>
    <definedName name="KM" localSheetId="81">#REF!</definedName>
    <definedName name="KM" localSheetId="82">#REF!</definedName>
    <definedName name="KM" localSheetId="83">#REF!</definedName>
    <definedName name="KM" localSheetId="84">#REF!</definedName>
    <definedName name="KM" localSheetId="85">#REF!</definedName>
    <definedName name="KM" localSheetId="86">#REF!</definedName>
    <definedName name="KM" localSheetId="87">#REF!</definedName>
    <definedName name="KM" localSheetId="88">#REF!</definedName>
    <definedName name="KM" localSheetId="89">#REF!</definedName>
    <definedName name="KM" localSheetId="90">#REF!</definedName>
    <definedName name="KM" localSheetId="91">#REF!</definedName>
    <definedName name="KM" localSheetId="8">#REF!</definedName>
    <definedName name="KM" localSheetId="92">#REF!</definedName>
    <definedName name="KM" localSheetId="93">#REF!</definedName>
    <definedName name="KM" localSheetId="94">#REF!</definedName>
    <definedName name="KM" localSheetId="95">#REF!</definedName>
    <definedName name="KM" localSheetId="96">#REF!</definedName>
    <definedName name="KM" localSheetId="97">#REF!</definedName>
    <definedName name="KM" localSheetId="98">#REF!</definedName>
    <definedName name="KM" localSheetId="99">#REF!</definedName>
    <definedName name="KM" localSheetId="100">#REF!</definedName>
    <definedName name="KM" localSheetId="101">#REF!</definedName>
    <definedName name="KM" localSheetId="109">#REF!</definedName>
    <definedName name="KM" localSheetId="110">#REF!</definedName>
    <definedName name="KM" localSheetId="111">#REF!</definedName>
    <definedName name="KM">#REF!</definedName>
    <definedName name="LEIS_H" localSheetId="0">#REF!</definedName>
    <definedName name="LEIS_H" localSheetId="9">#REF!</definedName>
    <definedName name="LEIS_H" localSheetId="102">#REF!</definedName>
    <definedName name="LEIS_H" localSheetId="103">#REF!</definedName>
    <definedName name="LEIS_H" localSheetId="104">#REF!</definedName>
    <definedName name="LEIS_H" localSheetId="105">#REF!</definedName>
    <definedName name="LEIS_H" localSheetId="106">#REF!</definedName>
    <definedName name="LEIS_H" localSheetId="107">#REF!</definedName>
    <definedName name="LEIS_H" localSheetId="108">#REF!</definedName>
    <definedName name="LEIS_H" localSheetId="10">#REF!</definedName>
    <definedName name="LEIS_H" localSheetId="11">#REF!</definedName>
    <definedName name="LEIS_H" localSheetId="12">#REF!</definedName>
    <definedName name="LEIS_H" localSheetId="13">#REF!</definedName>
    <definedName name="LEIS_H" localSheetId="14">#REF!</definedName>
    <definedName name="LEIS_H" localSheetId="15">#REF!</definedName>
    <definedName name="LEIS_H" localSheetId="16">#REF!</definedName>
    <definedName name="LEIS_H" localSheetId="17">#REF!</definedName>
    <definedName name="LEIS_H" localSheetId="18">#REF!</definedName>
    <definedName name="LEIS_H" localSheetId="1">#REF!</definedName>
    <definedName name="LEIS_H" localSheetId="19">#REF!</definedName>
    <definedName name="LEIS_H" localSheetId="20">#REF!</definedName>
    <definedName name="LEIS_H" localSheetId="21">#REF!</definedName>
    <definedName name="LEIS_H" localSheetId="22">#REF!</definedName>
    <definedName name="LEIS_H" localSheetId="23">#REF!</definedName>
    <definedName name="LEIS_H" localSheetId="24">#REF!</definedName>
    <definedName name="LEIS_H" localSheetId="25">#REF!</definedName>
    <definedName name="LEIS_H" localSheetId="26">#REF!</definedName>
    <definedName name="LEIS_H" localSheetId="27">#REF!</definedName>
    <definedName name="LEIS_H" localSheetId="28">#REF!</definedName>
    <definedName name="LEIS_H" localSheetId="29">#REF!</definedName>
    <definedName name="LEIS_H" localSheetId="30">#REF!</definedName>
    <definedName name="LEIS_H" localSheetId="2">#REF!</definedName>
    <definedName name="LEIS_H" localSheetId="32">#REF!</definedName>
    <definedName name="LEIS_H" localSheetId="33">#REF!</definedName>
    <definedName name="LEIS_H" localSheetId="34">#REF!</definedName>
    <definedName name="LEIS_H" localSheetId="35">#REF!</definedName>
    <definedName name="LEIS_H" localSheetId="36">#REF!</definedName>
    <definedName name="LEIS_H" localSheetId="37">#REF!</definedName>
    <definedName name="LEIS_H" localSheetId="38">#REF!</definedName>
    <definedName name="LEIS_H" localSheetId="39">#REF!</definedName>
    <definedName name="LEIS_H" localSheetId="40">#REF!</definedName>
    <definedName name="LEIS_H" localSheetId="3">#REF!</definedName>
    <definedName name="LEIS_H" localSheetId="41">#REF!</definedName>
    <definedName name="LEIS_H" localSheetId="42">#REF!</definedName>
    <definedName name="LEIS_H" localSheetId="43">#REF!</definedName>
    <definedName name="LEIS_H" localSheetId="44">#REF!</definedName>
    <definedName name="LEIS_H" localSheetId="45">#REF!</definedName>
    <definedName name="LEIS_H" localSheetId="46">#REF!</definedName>
    <definedName name="LEIS_H" localSheetId="47">#REF!</definedName>
    <definedName name="LEIS_H" localSheetId="48">#REF!</definedName>
    <definedName name="LEIS_H" localSheetId="49">#REF!</definedName>
    <definedName name="LEIS_H" localSheetId="50">#REF!</definedName>
    <definedName name="LEIS_H" localSheetId="4">#REF!</definedName>
    <definedName name="LEIS_H" localSheetId="51">#REF!</definedName>
    <definedName name="LEIS_H" localSheetId="52">#REF!</definedName>
    <definedName name="LEIS_H" localSheetId="53">#REF!</definedName>
    <definedName name="LEIS_H" localSheetId="54">#REF!</definedName>
    <definedName name="LEIS_H" localSheetId="55">#REF!</definedName>
    <definedName name="LEIS_H" localSheetId="56">#REF!</definedName>
    <definedName name="LEIS_H" localSheetId="57">#REF!</definedName>
    <definedName name="LEIS_H" localSheetId="58">#REF!</definedName>
    <definedName name="LEIS_H" localSheetId="59">#REF!</definedName>
    <definedName name="LEIS_H" localSheetId="60">#REF!</definedName>
    <definedName name="LEIS_H" localSheetId="5">#REF!</definedName>
    <definedName name="LEIS_H" localSheetId="61">#REF!</definedName>
    <definedName name="LEIS_H" localSheetId="62">#REF!</definedName>
    <definedName name="LEIS_H" localSheetId="63">#REF!</definedName>
    <definedName name="LEIS_H" localSheetId="64">#REF!</definedName>
    <definedName name="LEIS_H" localSheetId="65">#REF!</definedName>
    <definedName name="LEIS_H" localSheetId="66">#REF!</definedName>
    <definedName name="LEIS_H" localSheetId="67">#REF!</definedName>
    <definedName name="LEIS_H" localSheetId="68">#REF!</definedName>
    <definedName name="LEIS_H" localSheetId="69">#REF!</definedName>
    <definedName name="LEIS_H" localSheetId="70">#REF!</definedName>
    <definedName name="LEIS_H" localSheetId="6">#REF!</definedName>
    <definedName name="LEIS_H" localSheetId="71">#REF!</definedName>
    <definedName name="LEIS_H" localSheetId="72">#REF!</definedName>
    <definedName name="LEIS_H" localSheetId="73">#REF!</definedName>
    <definedName name="LEIS_H" localSheetId="74">#REF!</definedName>
    <definedName name="LEIS_H" localSheetId="75">#REF!</definedName>
    <definedName name="LEIS_H" localSheetId="76">#REF!</definedName>
    <definedName name="LEIS_H" localSheetId="77">#REF!</definedName>
    <definedName name="LEIS_H" localSheetId="78">#REF!</definedName>
    <definedName name="LEIS_H" localSheetId="79">#REF!</definedName>
    <definedName name="LEIS_H" localSheetId="80">#REF!</definedName>
    <definedName name="LEIS_H" localSheetId="7">#REF!</definedName>
    <definedName name="LEIS_H" localSheetId="81">#REF!</definedName>
    <definedName name="LEIS_H" localSheetId="82">#REF!</definedName>
    <definedName name="LEIS_H" localSheetId="83">#REF!</definedName>
    <definedName name="LEIS_H" localSheetId="84">#REF!</definedName>
    <definedName name="LEIS_H" localSheetId="85">#REF!</definedName>
    <definedName name="LEIS_H" localSheetId="86">#REF!</definedName>
    <definedName name="LEIS_H" localSheetId="87">#REF!</definedName>
    <definedName name="LEIS_H" localSheetId="88">#REF!</definedName>
    <definedName name="LEIS_H" localSheetId="89">#REF!</definedName>
    <definedName name="LEIS_H" localSheetId="90">#REF!</definedName>
    <definedName name="LEIS_H" localSheetId="91">#REF!</definedName>
    <definedName name="LEIS_H" localSheetId="8">#REF!</definedName>
    <definedName name="LEIS_H" localSheetId="92">#REF!</definedName>
    <definedName name="LEIS_H" localSheetId="93">#REF!</definedName>
    <definedName name="LEIS_H" localSheetId="94">#REF!</definedName>
    <definedName name="LEIS_H" localSheetId="95">#REF!</definedName>
    <definedName name="LEIS_H" localSheetId="96">#REF!</definedName>
    <definedName name="LEIS_H" localSheetId="97">#REF!</definedName>
    <definedName name="LEIS_H" localSheetId="98">#REF!</definedName>
    <definedName name="LEIS_H" localSheetId="99">#REF!</definedName>
    <definedName name="LEIS_H" localSheetId="100">#REF!</definedName>
    <definedName name="LEIS_H" localSheetId="101">#REF!</definedName>
    <definedName name="LEIS_H" localSheetId="109">#REF!</definedName>
    <definedName name="LEIS_H" localSheetId="110">#REF!</definedName>
    <definedName name="LEIS_H" localSheetId="111">#REF!</definedName>
    <definedName name="LEIS_H">#REF!</definedName>
    <definedName name="LEIS_M" localSheetId="0">#REF!</definedName>
    <definedName name="LEIS_M" localSheetId="9">#REF!</definedName>
    <definedName name="LEIS_M" localSheetId="102">#REF!</definedName>
    <definedName name="LEIS_M" localSheetId="103">#REF!</definedName>
    <definedName name="LEIS_M" localSheetId="104">#REF!</definedName>
    <definedName name="LEIS_M" localSheetId="105">#REF!</definedName>
    <definedName name="LEIS_M" localSheetId="106">#REF!</definedName>
    <definedName name="LEIS_M" localSheetId="107">#REF!</definedName>
    <definedName name="LEIS_M" localSheetId="108">#REF!</definedName>
    <definedName name="LEIS_M" localSheetId="10">#REF!</definedName>
    <definedName name="LEIS_M" localSheetId="11">#REF!</definedName>
    <definedName name="LEIS_M" localSheetId="12">#REF!</definedName>
    <definedName name="LEIS_M" localSheetId="13">#REF!</definedName>
    <definedName name="LEIS_M" localSheetId="14">#REF!</definedName>
    <definedName name="LEIS_M" localSheetId="15">#REF!</definedName>
    <definedName name="LEIS_M" localSheetId="16">#REF!</definedName>
    <definedName name="LEIS_M" localSheetId="17">#REF!</definedName>
    <definedName name="LEIS_M" localSheetId="18">#REF!</definedName>
    <definedName name="LEIS_M" localSheetId="1">#REF!</definedName>
    <definedName name="LEIS_M" localSheetId="19">#REF!</definedName>
    <definedName name="LEIS_M" localSheetId="20">#REF!</definedName>
    <definedName name="LEIS_M" localSheetId="21">#REF!</definedName>
    <definedName name="LEIS_M" localSheetId="22">#REF!</definedName>
    <definedName name="LEIS_M" localSheetId="23">#REF!</definedName>
    <definedName name="LEIS_M" localSheetId="24">#REF!</definedName>
    <definedName name="LEIS_M" localSheetId="25">#REF!</definedName>
    <definedName name="LEIS_M" localSheetId="26">#REF!</definedName>
    <definedName name="LEIS_M" localSheetId="27">#REF!</definedName>
    <definedName name="LEIS_M" localSheetId="28">#REF!</definedName>
    <definedName name="LEIS_M" localSheetId="29">#REF!</definedName>
    <definedName name="LEIS_M" localSheetId="30">#REF!</definedName>
    <definedName name="LEIS_M" localSheetId="2">#REF!</definedName>
    <definedName name="LEIS_M" localSheetId="32">#REF!</definedName>
    <definedName name="LEIS_M" localSheetId="33">#REF!</definedName>
    <definedName name="LEIS_M" localSheetId="34">#REF!</definedName>
    <definedName name="LEIS_M" localSheetId="35">#REF!</definedName>
    <definedName name="LEIS_M" localSheetId="36">#REF!</definedName>
    <definedName name="LEIS_M" localSheetId="37">#REF!</definedName>
    <definedName name="LEIS_M" localSheetId="38">#REF!</definedName>
    <definedName name="LEIS_M" localSheetId="39">#REF!</definedName>
    <definedName name="LEIS_M" localSheetId="40">#REF!</definedName>
    <definedName name="LEIS_M" localSheetId="3">#REF!</definedName>
    <definedName name="LEIS_M" localSheetId="41">#REF!</definedName>
    <definedName name="LEIS_M" localSheetId="42">#REF!</definedName>
    <definedName name="LEIS_M" localSheetId="43">#REF!</definedName>
    <definedName name="LEIS_M" localSheetId="44">#REF!</definedName>
    <definedName name="LEIS_M" localSheetId="45">#REF!</definedName>
    <definedName name="LEIS_M" localSheetId="46">#REF!</definedName>
    <definedName name="LEIS_M" localSheetId="47">#REF!</definedName>
    <definedName name="LEIS_M" localSheetId="48">#REF!</definedName>
    <definedName name="LEIS_M" localSheetId="49">#REF!</definedName>
    <definedName name="LEIS_M" localSheetId="50">#REF!</definedName>
    <definedName name="LEIS_M" localSheetId="4">#REF!</definedName>
    <definedName name="LEIS_M" localSheetId="51">#REF!</definedName>
    <definedName name="LEIS_M" localSheetId="52">#REF!</definedName>
    <definedName name="LEIS_M" localSheetId="53">#REF!</definedName>
    <definedName name="LEIS_M" localSheetId="54">#REF!</definedName>
    <definedName name="LEIS_M" localSheetId="55">#REF!</definedName>
    <definedName name="LEIS_M" localSheetId="56">#REF!</definedName>
    <definedName name="LEIS_M" localSheetId="57">#REF!</definedName>
    <definedName name="LEIS_M" localSheetId="58">#REF!</definedName>
    <definedName name="LEIS_M" localSheetId="59">#REF!</definedName>
    <definedName name="LEIS_M" localSheetId="60">#REF!</definedName>
    <definedName name="LEIS_M" localSheetId="5">#REF!</definedName>
    <definedName name="LEIS_M" localSheetId="61">#REF!</definedName>
    <definedName name="LEIS_M" localSheetId="62">#REF!</definedName>
    <definedName name="LEIS_M" localSheetId="63">#REF!</definedName>
    <definedName name="LEIS_M" localSheetId="64">#REF!</definedName>
    <definedName name="LEIS_M" localSheetId="65">#REF!</definedName>
    <definedName name="LEIS_M" localSheetId="66">#REF!</definedName>
    <definedName name="LEIS_M" localSheetId="67">#REF!</definedName>
    <definedName name="LEIS_M" localSheetId="68">#REF!</definedName>
    <definedName name="LEIS_M" localSheetId="69">#REF!</definedName>
    <definedName name="LEIS_M" localSheetId="70">#REF!</definedName>
    <definedName name="LEIS_M" localSheetId="6">#REF!</definedName>
    <definedName name="LEIS_M" localSheetId="71">#REF!</definedName>
    <definedName name="LEIS_M" localSheetId="72">#REF!</definedName>
    <definedName name="LEIS_M" localSheetId="73">#REF!</definedName>
    <definedName name="LEIS_M" localSheetId="74">#REF!</definedName>
    <definedName name="LEIS_M" localSheetId="75">#REF!</definedName>
    <definedName name="LEIS_M" localSheetId="76">#REF!</definedName>
    <definedName name="LEIS_M" localSheetId="77">#REF!</definedName>
    <definedName name="LEIS_M" localSheetId="78">#REF!</definedName>
    <definedName name="LEIS_M" localSheetId="79">#REF!</definedName>
    <definedName name="LEIS_M" localSheetId="80">#REF!</definedName>
    <definedName name="LEIS_M" localSheetId="7">#REF!</definedName>
    <definedName name="LEIS_M" localSheetId="81">#REF!</definedName>
    <definedName name="LEIS_M" localSheetId="82">#REF!</definedName>
    <definedName name="LEIS_M" localSheetId="83">#REF!</definedName>
    <definedName name="LEIS_M" localSheetId="84">#REF!</definedName>
    <definedName name="LEIS_M" localSheetId="85">#REF!</definedName>
    <definedName name="LEIS_M" localSheetId="86">#REF!</definedName>
    <definedName name="LEIS_M" localSheetId="87">#REF!</definedName>
    <definedName name="LEIS_M" localSheetId="88">#REF!</definedName>
    <definedName name="LEIS_M" localSheetId="89">#REF!</definedName>
    <definedName name="LEIS_M" localSheetId="90">#REF!</definedName>
    <definedName name="LEIS_M" localSheetId="91">#REF!</definedName>
    <definedName name="LEIS_M" localSheetId="8">#REF!</definedName>
    <definedName name="LEIS_M" localSheetId="92">#REF!</definedName>
    <definedName name="LEIS_M" localSheetId="93">#REF!</definedName>
    <definedName name="LEIS_M" localSheetId="94">#REF!</definedName>
    <definedName name="LEIS_M" localSheetId="95">#REF!</definedName>
    <definedName name="LEIS_M" localSheetId="96">#REF!</definedName>
    <definedName name="LEIS_M" localSheetId="97">#REF!</definedName>
    <definedName name="LEIS_M" localSheetId="98">#REF!</definedName>
    <definedName name="LEIS_M" localSheetId="99">#REF!</definedName>
    <definedName name="LEIS_M" localSheetId="100">#REF!</definedName>
    <definedName name="LEIS_M" localSheetId="101">#REF!</definedName>
    <definedName name="LEIS_M" localSheetId="109">#REF!</definedName>
    <definedName name="LEIS_M" localSheetId="110">#REF!</definedName>
    <definedName name="LEIS_M" localSheetId="111">#REF!</definedName>
    <definedName name="LEIS_M">#REF!</definedName>
    <definedName name="LK" localSheetId="88" hidden="1">{#N/A,#N/A,TRUE,"Quinzena 01 à 15-04-98 "}</definedName>
    <definedName name="LK" hidden="1">{#N/A,#N/A,TRUE,"Quinzena 01 à 15-04-98 "}</definedName>
    <definedName name="MENOS" localSheetId="0">#REF!</definedName>
    <definedName name="MENOS" localSheetId="9">#REF!</definedName>
    <definedName name="MENOS" localSheetId="102">#REF!</definedName>
    <definedName name="MENOS" localSheetId="103">#REF!</definedName>
    <definedName name="MENOS" localSheetId="104">#REF!</definedName>
    <definedName name="MENOS" localSheetId="105">#REF!</definedName>
    <definedName name="MENOS" localSheetId="106">#REF!</definedName>
    <definedName name="MENOS" localSheetId="107">#REF!</definedName>
    <definedName name="MENOS" localSheetId="108">#REF!</definedName>
    <definedName name="MENOS" localSheetId="10">#REF!</definedName>
    <definedName name="MENOS" localSheetId="11">#REF!</definedName>
    <definedName name="MENOS" localSheetId="12">#REF!</definedName>
    <definedName name="MENOS" localSheetId="13">#REF!</definedName>
    <definedName name="MENOS" localSheetId="14">#REF!</definedName>
    <definedName name="MENOS" localSheetId="15">#REF!</definedName>
    <definedName name="MENOS" localSheetId="16">#REF!</definedName>
    <definedName name="MENOS" localSheetId="17">#REF!</definedName>
    <definedName name="MENOS" localSheetId="18">#REF!</definedName>
    <definedName name="MENOS" localSheetId="1">#REF!</definedName>
    <definedName name="MENOS" localSheetId="19">#REF!</definedName>
    <definedName name="MENOS" localSheetId="20">#REF!</definedName>
    <definedName name="MENOS" localSheetId="21">#REF!</definedName>
    <definedName name="MENOS" localSheetId="22">#REF!</definedName>
    <definedName name="MENOS" localSheetId="23">#REF!</definedName>
    <definedName name="MENOS" localSheetId="24">#REF!</definedName>
    <definedName name="MENOS" localSheetId="25">#REF!</definedName>
    <definedName name="MENOS" localSheetId="26">#REF!</definedName>
    <definedName name="MENOS" localSheetId="27">#REF!</definedName>
    <definedName name="MENOS" localSheetId="28">#REF!</definedName>
    <definedName name="MENOS" localSheetId="29">#REF!</definedName>
    <definedName name="MENOS" localSheetId="30">#REF!</definedName>
    <definedName name="MENOS" localSheetId="2">#REF!</definedName>
    <definedName name="MENOS" localSheetId="32">#REF!</definedName>
    <definedName name="MENOS" localSheetId="33">#REF!</definedName>
    <definedName name="MENOS" localSheetId="34">#REF!</definedName>
    <definedName name="MENOS" localSheetId="35">#REF!</definedName>
    <definedName name="MENOS" localSheetId="36">#REF!</definedName>
    <definedName name="MENOS" localSheetId="37">#REF!</definedName>
    <definedName name="MENOS" localSheetId="38">#REF!</definedName>
    <definedName name="MENOS" localSheetId="39">#REF!</definedName>
    <definedName name="MENOS" localSheetId="40">#REF!</definedName>
    <definedName name="MENOS" localSheetId="3">#REF!</definedName>
    <definedName name="MENOS" localSheetId="41">#REF!</definedName>
    <definedName name="MENOS" localSheetId="42">#REF!</definedName>
    <definedName name="MENOS" localSheetId="43">#REF!</definedName>
    <definedName name="MENOS" localSheetId="44">#REF!</definedName>
    <definedName name="MENOS" localSheetId="45">#REF!</definedName>
    <definedName name="MENOS" localSheetId="46">#REF!</definedName>
    <definedName name="MENOS" localSheetId="47">#REF!</definedName>
    <definedName name="MENOS" localSheetId="48">#REF!</definedName>
    <definedName name="MENOS" localSheetId="49">#REF!</definedName>
    <definedName name="MENOS" localSheetId="50">#REF!</definedName>
    <definedName name="MENOS" localSheetId="4">#REF!</definedName>
    <definedName name="MENOS" localSheetId="51">#REF!</definedName>
    <definedName name="MENOS" localSheetId="52">#REF!</definedName>
    <definedName name="MENOS" localSheetId="53">#REF!</definedName>
    <definedName name="MENOS" localSheetId="54">#REF!</definedName>
    <definedName name="MENOS" localSheetId="55">#REF!</definedName>
    <definedName name="MENOS" localSheetId="56">#REF!</definedName>
    <definedName name="MENOS" localSheetId="57">#REF!</definedName>
    <definedName name="MENOS" localSheetId="58">#REF!</definedName>
    <definedName name="MENOS" localSheetId="59">#REF!</definedName>
    <definedName name="MENOS" localSheetId="60">#REF!</definedName>
    <definedName name="MENOS" localSheetId="5">#REF!</definedName>
    <definedName name="MENOS" localSheetId="61">#REF!</definedName>
    <definedName name="MENOS" localSheetId="62">#REF!</definedName>
    <definedName name="MENOS" localSheetId="63">#REF!</definedName>
    <definedName name="MENOS" localSheetId="64">#REF!</definedName>
    <definedName name="MENOS" localSheetId="65">#REF!</definedName>
    <definedName name="MENOS" localSheetId="66">#REF!</definedName>
    <definedName name="MENOS" localSheetId="67">#REF!</definedName>
    <definedName name="MENOS" localSheetId="68">#REF!</definedName>
    <definedName name="MENOS" localSheetId="69">#REF!</definedName>
    <definedName name="MENOS" localSheetId="70">#REF!</definedName>
    <definedName name="MENOS" localSheetId="6">#REF!</definedName>
    <definedName name="MENOS" localSheetId="71">#REF!</definedName>
    <definedName name="MENOS" localSheetId="72">#REF!</definedName>
    <definedName name="MENOS" localSheetId="73">#REF!</definedName>
    <definedName name="MENOS" localSheetId="74">#REF!</definedName>
    <definedName name="MENOS" localSheetId="75">#REF!</definedName>
    <definedName name="MENOS" localSheetId="76">#REF!</definedName>
    <definedName name="MENOS" localSheetId="77">#REF!</definedName>
    <definedName name="MENOS" localSheetId="78">#REF!</definedName>
    <definedName name="MENOS" localSheetId="79">#REF!</definedName>
    <definedName name="MENOS" localSheetId="80">#REF!</definedName>
    <definedName name="MENOS" localSheetId="7">#REF!</definedName>
    <definedName name="MENOS" localSheetId="81">#REF!</definedName>
    <definedName name="MENOS" localSheetId="82">#REF!</definedName>
    <definedName name="MENOS" localSheetId="83">#REF!</definedName>
    <definedName name="MENOS" localSheetId="84">#REF!</definedName>
    <definedName name="MENOS" localSheetId="85">#REF!</definedName>
    <definedName name="MENOS" localSheetId="86">#REF!</definedName>
    <definedName name="MENOS" localSheetId="87">#REF!</definedName>
    <definedName name="MENOS" localSheetId="88">#REF!</definedName>
    <definedName name="MENOS" localSheetId="89">#REF!</definedName>
    <definedName name="MENOS" localSheetId="90">#REF!</definedName>
    <definedName name="MENOS" localSheetId="91">#REF!</definedName>
    <definedName name="MENOS" localSheetId="8">#REF!</definedName>
    <definedName name="MENOS" localSheetId="92">#REF!</definedName>
    <definedName name="MENOS" localSheetId="93">#REF!</definedName>
    <definedName name="MENOS" localSheetId="94">#REF!</definedName>
    <definedName name="MENOS" localSheetId="95">#REF!</definedName>
    <definedName name="MENOS" localSheetId="96">#REF!</definedName>
    <definedName name="MENOS" localSheetId="97">#REF!</definedName>
    <definedName name="MENOS" localSheetId="98">#REF!</definedName>
    <definedName name="MENOS" localSheetId="99">#REF!</definedName>
    <definedName name="MENOS" localSheetId="100">#REF!</definedName>
    <definedName name="MENOS" localSheetId="101">#REF!</definedName>
    <definedName name="MENOS" localSheetId="109">#REF!</definedName>
    <definedName name="MENOS" localSheetId="110">#REF!</definedName>
    <definedName name="MENOS" localSheetId="111">#REF!</definedName>
    <definedName name="MENOS">#REF!</definedName>
    <definedName name="MONTE" localSheetId="0">#REF!</definedName>
    <definedName name="MONTE" localSheetId="9">#REF!</definedName>
    <definedName name="MONTE" localSheetId="102">#REF!</definedName>
    <definedName name="MONTE" localSheetId="103">#REF!</definedName>
    <definedName name="MONTE" localSheetId="104">#REF!</definedName>
    <definedName name="MONTE" localSheetId="105">#REF!</definedName>
    <definedName name="MONTE" localSheetId="106">#REF!</definedName>
    <definedName name="MONTE" localSheetId="107">#REF!</definedName>
    <definedName name="MONTE" localSheetId="108">#REF!</definedName>
    <definedName name="MONTE" localSheetId="10">#REF!</definedName>
    <definedName name="MONTE" localSheetId="11">#REF!</definedName>
    <definedName name="MONTE" localSheetId="12">#REF!</definedName>
    <definedName name="MONTE" localSheetId="13">#REF!</definedName>
    <definedName name="MONTE" localSheetId="14">#REF!</definedName>
    <definedName name="MONTE" localSheetId="15">#REF!</definedName>
    <definedName name="MONTE" localSheetId="16">#REF!</definedName>
    <definedName name="MONTE" localSheetId="17">#REF!</definedName>
    <definedName name="MONTE" localSheetId="18">#REF!</definedName>
    <definedName name="MONTE" localSheetId="1">#REF!</definedName>
    <definedName name="MONTE" localSheetId="19">#REF!</definedName>
    <definedName name="MONTE" localSheetId="20">#REF!</definedName>
    <definedName name="MONTE" localSheetId="21">#REF!</definedName>
    <definedName name="MONTE" localSheetId="22">#REF!</definedName>
    <definedName name="MONTE" localSheetId="23">#REF!</definedName>
    <definedName name="MONTE" localSheetId="24">#REF!</definedName>
    <definedName name="MONTE" localSheetId="25">#REF!</definedName>
    <definedName name="MONTE" localSheetId="26">#REF!</definedName>
    <definedName name="MONTE" localSheetId="27">#REF!</definedName>
    <definedName name="MONTE" localSheetId="28">#REF!</definedName>
    <definedName name="MONTE" localSheetId="29">#REF!</definedName>
    <definedName name="MONTE" localSheetId="30">#REF!</definedName>
    <definedName name="MONTE" localSheetId="2">#REF!</definedName>
    <definedName name="MONTE" localSheetId="32">#REF!</definedName>
    <definedName name="MONTE" localSheetId="33">#REF!</definedName>
    <definedName name="MONTE" localSheetId="34">#REF!</definedName>
    <definedName name="MONTE" localSheetId="35">#REF!</definedName>
    <definedName name="MONTE" localSheetId="36">#REF!</definedName>
    <definedName name="MONTE" localSheetId="37">#REF!</definedName>
    <definedName name="MONTE" localSheetId="38">#REF!</definedName>
    <definedName name="MONTE" localSheetId="39">#REF!</definedName>
    <definedName name="MONTE" localSheetId="40">#REF!</definedName>
    <definedName name="MONTE" localSheetId="3">#REF!</definedName>
    <definedName name="MONTE" localSheetId="41">#REF!</definedName>
    <definedName name="MONTE" localSheetId="42">#REF!</definedName>
    <definedName name="MONTE" localSheetId="43">#REF!</definedName>
    <definedName name="MONTE" localSheetId="44">#REF!</definedName>
    <definedName name="MONTE" localSheetId="45">#REF!</definedName>
    <definedName name="MONTE" localSheetId="46">#REF!</definedName>
    <definedName name="MONTE" localSheetId="47">#REF!</definedName>
    <definedName name="MONTE" localSheetId="48">#REF!</definedName>
    <definedName name="MONTE" localSheetId="49">#REF!</definedName>
    <definedName name="MONTE" localSheetId="50">#REF!</definedName>
    <definedName name="MONTE" localSheetId="4">#REF!</definedName>
    <definedName name="MONTE" localSheetId="51">#REF!</definedName>
    <definedName name="MONTE" localSheetId="52">#REF!</definedName>
    <definedName name="MONTE" localSheetId="53">#REF!</definedName>
    <definedName name="MONTE" localSheetId="54">#REF!</definedName>
    <definedName name="MONTE" localSheetId="55">#REF!</definedName>
    <definedName name="MONTE" localSheetId="56">#REF!</definedName>
    <definedName name="MONTE" localSheetId="57">#REF!</definedName>
    <definedName name="MONTE" localSheetId="58">#REF!</definedName>
    <definedName name="MONTE" localSheetId="59">#REF!</definedName>
    <definedName name="MONTE" localSheetId="60">#REF!</definedName>
    <definedName name="MONTE" localSheetId="5">#REF!</definedName>
    <definedName name="MONTE" localSheetId="61">#REF!</definedName>
    <definedName name="MONTE" localSheetId="62">#REF!</definedName>
    <definedName name="MONTE" localSheetId="63">#REF!</definedName>
    <definedName name="MONTE" localSheetId="64">#REF!</definedName>
    <definedName name="MONTE" localSheetId="65">#REF!</definedName>
    <definedName name="MONTE" localSheetId="66">#REF!</definedName>
    <definedName name="MONTE" localSheetId="67">#REF!</definedName>
    <definedName name="MONTE" localSheetId="68">#REF!</definedName>
    <definedName name="MONTE" localSheetId="69">#REF!</definedName>
    <definedName name="MONTE" localSheetId="70">#REF!</definedName>
    <definedName name="MONTE" localSheetId="6">#REF!</definedName>
    <definedName name="MONTE" localSheetId="71">#REF!</definedName>
    <definedName name="MONTE" localSheetId="72">#REF!</definedName>
    <definedName name="MONTE" localSheetId="73">#REF!</definedName>
    <definedName name="MONTE" localSheetId="74">#REF!</definedName>
    <definedName name="MONTE" localSheetId="75">#REF!</definedName>
    <definedName name="MONTE" localSheetId="76">#REF!</definedName>
    <definedName name="MONTE" localSheetId="77">#REF!</definedName>
    <definedName name="MONTE" localSheetId="78">#REF!</definedName>
    <definedName name="MONTE" localSheetId="79">#REF!</definedName>
    <definedName name="MONTE" localSheetId="80">#REF!</definedName>
    <definedName name="MONTE" localSheetId="7">#REF!</definedName>
    <definedName name="MONTE" localSheetId="81">#REF!</definedName>
    <definedName name="MONTE" localSheetId="82">#REF!</definedName>
    <definedName name="MONTE" localSheetId="83">#REF!</definedName>
    <definedName name="MONTE" localSheetId="84">#REF!</definedName>
    <definedName name="MONTE" localSheetId="85">#REF!</definedName>
    <definedName name="MONTE" localSheetId="86">#REF!</definedName>
    <definedName name="MONTE" localSheetId="87">#REF!</definedName>
    <definedName name="MONTE" localSheetId="88">#REF!</definedName>
    <definedName name="MONTE" localSheetId="89">#REF!</definedName>
    <definedName name="MONTE" localSheetId="90">#REF!</definedName>
    <definedName name="MONTE" localSheetId="91">#REF!</definedName>
    <definedName name="MONTE" localSheetId="8">#REF!</definedName>
    <definedName name="MONTE" localSheetId="92">#REF!</definedName>
    <definedName name="MONTE" localSheetId="93">#REF!</definedName>
    <definedName name="MONTE" localSheetId="94">#REF!</definedName>
    <definedName name="MONTE" localSheetId="95">#REF!</definedName>
    <definedName name="MONTE" localSheetId="96">#REF!</definedName>
    <definedName name="MONTE" localSheetId="97">#REF!</definedName>
    <definedName name="MONTE" localSheetId="98">#REF!</definedName>
    <definedName name="MONTE" localSheetId="99">#REF!</definedName>
    <definedName name="MONTE" localSheetId="100">#REF!</definedName>
    <definedName name="MONTE" localSheetId="101">#REF!</definedName>
    <definedName name="MONTE" localSheetId="109">#REF!</definedName>
    <definedName name="MONTE" localSheetId="110">#REF!</definedName>
    <definedName name="MONTE" localSheetId="111">#REF!</definedName>
    <definedName name="MONTE">#REF!</definedName>
    <definedName name="Multiplicador" localSheetId="0">#REF!</definedName>
    <definedName name="Multiplicador" localSheetId="9">#REF!</definedName>
    <definedName name="Multiplicador" localSheetId="102">#REF!</definedName>
    <definedName name="Multiplicador" localSheetId="103">#REF!</definedName>
    <definedName name="Multiplicador" localSheetId="104">#REF!</definedName>
    <definedName name="Multiplicador" localSheetId="105">#REF!</definedName>
    <definedName name="Multiplicador" localSheetId="106">#REF!</definedName>
    <definedName name="Multiplicador" localSheetId="107">#REF!</definedName>
    <definedName name="Multiplicador" localSheetId="108">#REF!</definedName>
    <definedName name="Multiplicador" localSheetId="10">#REF!</definedName>
    <definedName name="Multiplicador" localSheetId="11">#REF!</definedName>
    <definedName name="Multiplicador" localSheetId="12">#REF!</definedName>
    <definedName name="Multiplicador" localSheetId="13">#REF!</definedName>
    <definedName name="Multiplicador" localSheetId="14">#REF!</definedName>
    <definedName name="Multiplicador" localSheetId="15">#REF!</definedName>
    <definedName name="Multiplicador" localSheetId="16">#REF!</definedName>
    <definedName name="Multiplicador" localSheetId="17">#REF!</definedName>
    <definedName name="Multiplicador" localSheetId="18">#REF!</definedName>
    <definedName name="Multiplicador" localSheetId="1">#REF!</definedName>
    <definedName name="Multiplicador" localSheetId="19">#REF!</definedName>
    <definedName name="Multiplicador" localSheetId="20">#REF!</definedName>
    <definedName name="Multiplicador" localSheetId="21">#REF!</definedName>
    <definedName name="Multiplicador" localSheetId="22">#REF!</definedName>
    <definedName name="Multiplicador" localSheetId="23">#REF!</definedName>
    <definedName name="Multiplicador" localSheetId="24">#REF!</definedName>
    <definedName name="Multiplicador" localSheetId="25">#REF!</definedName>
    <definedName name="Multiplicador" localSheetId="26">#REF!</definedName>
    <definedName name="Multiplicador" localSheetId="27">#REF!</definedName>
    <definedName name="Multiplicador" localSheetId="28">#REF!</definedName>
    <definedName name="Multiplicador" localSheetId="29">#REF!</definedName>
    <definedName name="Multiplicador" localSheetId="30">#REF!</definedName>
    <definedName name="Multiplicador" localSheetId="2">#REF!</definedName>
    <definedName name="Multiplicador" localSheetId="32">#REF!</definedName>
    <definedName name="Multiplicador" localSheetId="33">#REF!</definedName>
    <definedName name="Multiplicador" localSheetId="34">#REF!</definedName>
    <definedName name="Multiplicador" localSheetId="35">#REF!</definedName>
    <definedName name="Multiplicador" localSheetId="36">#REF!</definedName>
    <definedName name="Multiplicador" localSheetId="37">#REF!</definedName>
    <definedName name="Multiplicador" localSheetId="38">#REF!</definedName>
    <definedName name="Multiplicador" localSheetId="39">#REF!</definedName>
    <definedName name="Multiplicador" localSheetId="40">#REF!</definedName>
    <definedName name="Multiplicador" localSheetId="3">#REF!</definedName>
    <definedName name="Multiplicador" localSheetId="41">#REF!</definedName>
    <definedName name="Multiplicador" localSheetId="42">#REF!</definedName>
    <definedName name="Multiplicador" localSheetId="43">#REF!</definedName>
    <definedName name="Multiplicador" localSheetId="44">#REF!</definedName>
    <definedName name="Multiplicador" localSheetId="45">#REF!</definedName>
    <definedName name="Multiplicador" localSheetId="46">#REF!</definedName>
    <definedName name="Multiplicador" localSheetId="47">#REF!</definedName>
    <definedName name="Multiplicador" localSheetId="48">#REF!</definedName>
    <definedName name="Multiplicador" localSheetId="49">#REF!</definedName>
    <definedName name="Multiplicador" localSheetId="50">#REF!</definedName>
    <definedName name="Multiplicador" localSheetId="4">#REF!</definedName>
    <definedName name="Multiplicador" localSheetId="51">#REF!</definedName>
    <definedName name="Multiplicador" localSheetId="52">#REF!</definedName>
    <definedName name="Multiplicador" localSheetId="53">#REF!</definedName>
    <definedName name="Multiplicador" localSheetId="54">#REF!</definedName>
    <definedName name="Multiplicador" localSheetId="55">#REF!</definedName>
    <definedName name="Multiplicador" localSheetId="56">#REF!</definedName>
    <definedName name="Multiplicador" localSheetId="57">#REF!</definedName>
    <definedName name="Multiplicador" localSheetId="58">#REF!</definedName>
    <definedName name="Multiplicador" localSheetId="59">#REF!</definedName>
    <definedName name="Multiplicador" localSheetId="60">#REF!</definedName>
    <definedName name="Multiplicador" localSheetId="5">#REF!</definedName>
    <definedName name="Multiplicador" localSheetId="61">#REF!</definedName>
    <definedName name="Multiplicador" localSheetId="62">#REF!</definedName>
    <definedName name="Multiplicador" localSheetId="63">#REF!</definedName>
    <definedName name="Multiplicador" localSheetId="64">#REF!</definedName>
    <definedName name="Multiplicador" localSheetId="65">#REF!</definedName>
    <definedName name="Multiplicador" localSheetId="66">#REF!</definedName>
    <definedName name="Multiplicador" localSheetId="67">#REF!</definedName>
    <definedName name="Multiplicador" localSheetId="68">#REF!</definedName>
    <definedName name="Multiplicador" localSheetId="69">#REF!</definedName>
    <definedName name="Multiplicador" localSheetId="70">#REF!</definedName>
    <definedName name="Multiplicador" localSheetId="6">#REF!</definedName>
    <definedName name="Multiplicador" localSheetId="71">#REF!</definedName>
    <definedName name="Multiplicador" localSheetId="72">#REF!</definedName>
    <definedName name="Multiplicador" localSheetId="73">#REF!</definedName>
    <definedName name="Multiplicador" localSheetId="74">#REF!</definedName>
    <definedName name="Multiplicador" localSheetId="75">#REF!</definedName>
    <definedName name="Multiplicador" localSheetId="76">#REF!</definedName>
    <definedName name="Multiplicador" localSheetId="77">#REF!</definedName>
    <definedName name="Multiplicador" localSheetId="78">#REF!</definedName>
    <definedName name="Multiplicador" localSheetId="79">#REF!</definedName>
    <definedName name="Multiplicador" localSheetId="80">#REF!</definedName>
    <definedName name="Multiplicador" localSheetId="7">#REF!</definedName>
    <definedName name="Multiplicador" localSheetId="81">#REF!</definedName>
    <definedName name="Multiplicador" localSheetId="82">#REF!</definedName>
    <definedName name="Multiplicador" localSheetId="83">#REF!</definedName>
    <definedName name="Multiplicador" localSheetId="84">#REF!</definedName>
    <definedName name="Multiplicador" localSheetId="85">#REF!</definedName>
    <definedName name="Multiplicador" localSheetId="86">#REF!</definedName>
    <definedName name="Multiplicador" localSheetId="87">#REF!</definedName>
    <definedName name="Multiplicador" localSheetId="88">#REF!</definedName>
    <definedName name="Multiplicador" localSheetId="89">#REF!</definedName>
    <definedName name="Multiplicador" localSheetId="90">#REF!</definedName>
    <definedName name="Multiplicador" localSheetId="91">#REF!</definedName>
    <definedName name="Multiplicador" localSheetId="8">#REF!</definedName>
    <definedName name="Multiplicador" localSheetId="92">#REF!</definedName>
    <definedName name="Multiplicador" localSheetId="93">#REF!</definedName>
    <definedName name="Multiplicador" localSheetId="94">#REF!</definedName>
    <definedName name="Multiplicador" localSheetId="95">#REF!</definedName>
    <definedName name="Multiplicador" localSheetId="96">#REF!</definedName>
    <definedName name="Multiplicador" localSheetId="97">#REF!</definedName>
    <definedName name="Multiplicador" localSheetId="98">#REF!</definedName>
    <definedName name="Multiplicador" localSheetId="99">#REF!</definedName>
    <definedName name="Multiplicador" localSheetId="100">#REF!</definedName>
    <definedName name="Multiplicador" localSheetId="101">#REF!</definedName>
    <definedName name="Multiplicador" localSheetId="109">#REF!</definedName>
    <definedName name="Multiplicador" localSheetId="110">#REF!</definedName>
    <definedName name="Multiplicador" localSheetId="111">#REF!</definedName>
    <definedName name="Multiplicador">#REF!</definedName>
    <definedName name="PD" localSheetId="0">#REF!</definedName>
    <definedName name="PD" localSheetId="9">#REF!</definedName>
    <definedName name="PD" localSheetId="102">#REF!</definedName>
    <definedName name="PD" localSheetId="103">#REF!</definedName>
    <definedName name="PD" localSheetId="104">#REF!</definedName>
    <definedName name="PD" localSheetId="105">#REF!</definedName>
    <definedName name="PD" localSheetId="106">#REF!</definedName>
    <definedName name="PD" localSheetId="107">#REF!</definedName>
    <definedName name="PD" localSheetId="108">#REF!</definedName>
    <definedName name="PD" localSheetId="10">#REF!</definedName>
    <definedName name="PD" localSheetId="11">#REF!</definedName>
    <definedName name="PD" localSheetId="12">#REF!</definedName>
    <definedName name="PD" localSheetId="13">#REF!</definedName>
    <definedName name="PD" localSheetId="14">#REF!</definedName>
    <definedName name="PD" localSheetId="15">#REF!</definedName>
    <definedName name="PD" localSheetId="16">#REF!</definedName>
    <definedName name="PD" localSheetId="17">#REF!</definedName>
    <definedName name="PD" localSheetId="18">#REF!</definedName>
    <definedName name="PD" localSheetId="1">#REF!</definedName>
    <definedName name="PD" localSheetId="19">#REF!</definedName>
    <definedName name="PD" localSheetId="20">#REF!</definedName>
    <definedName name="PD" localSheetId="21">#REF!</definedName>
    <definedName name="PD" localSheetId="22">#REF!</definedName>
    <definedName name="PD" localSheetId="23">#REF!</definedName>
    <definedName name="PD" localSheetId="24">#REF!</definedName>
    <definedName name="PD" localSheetId="25">#REF!</definedName>
    <definedName name="PD" localSheetId="26">#REF!</definedName>
    <definedName name="PD" localSheetId="27">#REF!</definedName>
    <definedName name="PD" localSheetId="28">#REF!</definedName>
    <definedName name="PD" localSheetId="29">#REF!</definedName>
    <definedName name="PD" localSheetId="30">#REF!</definedName>
    <definedName name="PD" localSheetId="2">#REF!</definedName>
    <definedName name="PD" localSheetId="32">#REF!</definedName>
    <definedName name="PD" localSheetId="33">#REF!</definedName>
    <definedName name="PD" localSheetId="34">#REF!</definedName>
    <definedName name="PD" localSheetId="35">#REF!</definedName>
    <definedName name="PD" localSheetId="36">#REF!</definedName>
    <definedName name="PD" localSheetId="37">#REF!</definedName>
    <definedName name="PD" localSheetId="38">#REF!</definedName>
    <definedName name="PD" localSheetId="39">#REF!</definedName>
    <definedName name="PD" localSheetId="40">#REF!</definedName>
    <definedName name="PD" localSheetId="3">#REF!</definedName>
    <definedName name="PD" localSheetId="41">#REF!</definedName>
    <definedName name="PD" localSheetId="42">#REF!</definedName>
    <definedName name="PD" localSheetId="43">#REF!</definedName>
    <definedName name="PD" localSheetId="44">#REF!</definedName>
    <definedName name="PD" localSheetId="45">#REF!</definedName>
    <definedName name="PD" localSheetId="46">#REF!</definedName>
    <definedName name="PD" localSheetId="47">#REF!</definedName>
    <definedName name="PD" localSheetId="48">#REF!</definedName>
    <definedName name="PD" localSheetId="49">#REF!</definedName>
    <definedName name="PD" localSheetId="50">#REF!</definedName>
    <definedName name="PD" localSheetId="4">#REF!</definedName>
    <definedName name="PD" localSheetId="51">#REF!</definedName>
    <definedName name="PD" localSheetId="52">#REF!</definedName>
    <definedName name="PD" localSheetId="53">#REF!</definedName>
    <definedName name="PD" localSheetId="54">#REF!</definedName>
    <definedName name="PD" localSheetId="55">#REF!</definedName>
    <definedName name="PD" localSheetId="56">#REF!</definedName>
    <definedName name="PD" localSheetId="57">#REF!</definedName>
    <definedName name="PD" localSheetId="58">#REF!</definedName>
    <definedName name="PD" localSheetId="59">#REF!</definedName>
    <definedName name="PD" localSheetId="60">#REF!</definedName>
    <definedName name="PD" localSheetId="5">#REF!</definedName>
    <definedName name="PD" localSheetId="61">#REF!</definedName>
    <definedName name="PD" localSheetId="62">#REF!</definedName>
    <definedName name="PD" localSheetId="63">#REF!</definedName>
    <definedName name="PD" localSheetId="64">#REF!</definedName>
    <definedName name="PD" localSheetId="65">#REF!</definedName>
    <definedName name="PD" localSheetId="66">#REF!</definedName>
    <definedName name="PD" localSheetId="67">#REF!</definedName>
    <definedName name="PD" localSheetId="68">#REF!</definedName>
    <definedName name="PD" localSheetId="69">#REF!</definedName>
    <definedName name="PD" localSheetId="70">#REF!</definedName>
    <definedName name="PD" localSheetId="6">#REF!</definedName>
    <definedName name="PD" localSheetId="71">#REF!</definedName>
    <definedName name="PD" localSheetId="72">#REF!</definedName>
    <definedName name="PD" localSheetId="73">#REF!</definedName>
    <definedName name="PD" localSheetId="74">#REF!</definedName>
    <definedName name="PD" localSheetId="75">#REF!</definedName>
    <definedName name="PD" localSheetId="76">#REF!</definedName>
    <definedName name="PD" localSheetId="77">#REF!</definedName>
    <definedName name="PD" localSheetId="78">#REF!</definedName>
    <definedName name="PD" localSheetId="79">#REF!</definedName>
    <definedName name="PD" localSheetId="80">#REF!</definedName>
    <definedName name="PD" localSheetId="7">#REF!</definedName>
    <definedName name="PD" localSheetId="81">#REF!</definedName>
    <definedName name="PD" localSheetId="82">#REF!</definedName>
    <definedName name="PD" localSheetId="83">#REF!</definedName>
    <definedName name="PD" localSheetId="84">#REF!</definedName>
    <definedName name="PD" localSheetId="85">#REF!</definedName>
    <definedName name="PD" localSheetId="86">#REF!</definedName>
    <definedName name="PD" localSheetId="87">#REF!</definedName>
    <definedName name="PD" localSheetId="88">#REF!</definedName>
    <definedName name="PD" localSheetId="89">#REF!</definedName>
    <definedName name="PD" localSheetId="90">#REF!</definedName>
    <definedName name="PD" localSheetId="91">#REF!</definedName>
    <definedName name="PD" localSheetId="8">#REF!</definedName>
    <definedName name="PD" localSheetId="92">#REF!</definedName>
    <definedName name="PD" localSheetId="93">#REF!</definedName>
    <definedName name="PD" localSheetId="94">#REF!</definedName>
    <definedName name="PD" localSheetId="95">#REF!</definedName>
    <definedName name="PD" localSheetId="96">#REF!</definedName>
    <definedName name="PD" localSheetId="97">#REF!</definedName>
    <definedName name="PD" localSheetId="98">#REF!</definedName>
    <definedName name="PD" localSheetId="99">#REF!</definedName>
    <definedName name="PD" localSheetId="100">#REF!</definedName>
    <definedName name="PD" localSheetId="101">#REF!</definedName>
    <definedName name="PD" localSheetId="109">#REF!</definedName>
    <definedName name="PD" localSheetId="110">#REF!</definedName>
    <definedName name="PD" localSheetId="111">#REF!</definedName>
    <definedName name="PD">#REF!</definedName>
    <definedName name="PLACAS" localSheetId="88" hidden="1">{#N/A,#N/A,TRUE,"Quinzena 01 à 15-04-98 "}</definedName>
    <definedName name="PLACAS" hidden="1">{#N/A,#N/A,TRUE,"Quinzena 01 à 15-04-98 "}</definedName>
    <definedName name="Placas_Areas" localSheetId="88" hidden="1">{#N/A,#N/A,TRUE,"Quinzena 01 à 15-04-98 "}</definedName>
    <definedName name="Placas_Areas" hidden="1">{#N/A,#N/A,TRUE,"Quinzena 01 à 15-04-98 "}</definedName>
    <definedName name="PlanoCon" localSheetId="0">#REF!</definedName>
    <definedName name="PlanoCon" localSheetId="9">#REF!</definedName>
    <definedName name="PlanoCon" localSheetId="102">#REF!</definedName>
    <definedName name="PlanoCon" localSheetId="103">#REF!</definedName>
    <definedName name="PlanoCon" localSheetId="104">#REF!</definedName>
    <definedName name="PlanoCon" localSheetId="105">#REF!</definedName>
    <definedName name="PlanoCon" localSheetId="106">#REF!</definedName>
    <definedName name="PlanoCon" localSheetId="107">#REF!</definedName>
    <definedName name="PlanoCon" localSheetId="108">#REF!</definedName>
    <definedName name="PlanoCon" localSheetId="10">#REF!</definedName>
    <definedName name="PlanoCon" localSheetId="11">#REF!</definedName>
    <definedName name="PlanoCon" localSheetId="12">#REF!</definedName>
    <definedName name="PlanoCon" localSheetId="13">#REF!</definedName>
    <definedName name="PlanoCon" localSheetId="14">#REF!</definedName>
    <definedName name="PlanoCon" localSheetId="15">#REF!</definedName>
    <definedName name="PlanoCon" localSheetId="16">#REF!</definedName>
    <definedName name="PlanoCon" localSheetId="17">#REF!</definedName>
    <definedName name="PlanoCon" localSheetId="18">#REF!</definedName>
    <definedName name="PlanoCon" localSheetId="1">#REF!</definedName>
    <definedName name="PlanoCon" localSheetId="19">#REF!</definedName>
    <definedName name="PlanoCon" localSheetId="20">#REF!</definedName>
    <definedName name="PlanoCon" localSheetId="21">#REF!</definedName>
    <definedName name="PlanoCon" localSheetId="22">#REF!</definedName>
    <definedName name="PlanoCon" localSheetId="23">#REF!</definedName>
    <definedName name="PlanoCon" localSheetId="24">#REF!</definedName>
    <definedName name="PlanoCon" localSheetId="25">#REF!</definedName>
    <definedName name="PlanoCon" localSheetId="26">#REF!</definedName>
    <definedName name="PlanoCon" localSheetId="27">#REF!</definedName>
    <definedName name="PlanoCon" localSheetId="28">#REF!</definedName>
    <definedName name="PlanoCon" localSheetId="29">#REF!</definedName>
    <definedName name="PlanoCon" localSheetId="30">#REF!</definedName>
    <definedName name="PlanoCon" localSheetId="2">#REF!</definedName>
    <definedName name="PlanoCon" localSheetId="32">#REF!</definedName>
    <definedName name="PlanoCon" localSheetId="33">#REF!</definedName>
    <definedName name="PlanoCon" localSheetId="34">#REF!</definedName>
    <definedName name="PlanoCon" localSheetId="35">#REF!</definedName>
    <definedName name="PlanoCon" localSheetId="36">#REF!</definedName>
    <definedName name="PlanoCon" localSheetId="37">#REF!</definedName>
    <definedName name="PlanoCon" localSheetId="38">#REF!</definedName>
    <definedName name="PlanoCon" localSheetId="39">#REF!</definedName>
    <definedName name="PlanoCon" localSheetId="40">#REF!</definedName>
    <definedName name="PlanoCon" localSheetId="3">#REF!</definedName>
    <definedName name="PlanoCon" localSheetId="41">#REF!</definedName>
    <definedName name="PlanoCon" localSheetId="42">#REF!</definedName>
    <definedName name="PlanoCon" localSheetId="43">#REF!</definedName>
    <definedName name="PlanoCon" localSheetId="44">#REF!</definedName>
    <definedName name="PlanoCon" localSheetId="45">#REF!</definedName>
    <definedName name="PlanoCon" localSheetId="46">#REF!</definedName>
    <definedName name="PlanoCon" localSheetId="47">#REF!</definedName>
    <definedName name="PlanoCon" localSheetId="48">#REF!</definedName>
    <definedName name="PlanoCon" localSheetId="49">#REF!</definedName>
    <definedName name="PlanoCon" localSheetId="50">#REF!</definedName>
    <definedName name="PlanoCon" localSheetId="4">#REF!</definedName>
    <definedName name="PlanoCon" localSheetId="51">#REF!</definedName>
    <definedName name="PlanoCon" localSheetId="52">#REF!</definedName>
    <definedName name="PlanoCon" localSheetId="53">#REF!</definedName>
    <definedName name="PlanoCon" localSheetId="54">#REF!</definedName>
    <definedName name="PlanoCon" localSheetId="55">#REF!</definedName>
    <definedName name="PlanoCon" localSheetId="56">#REF!</definedName>
    <definedName name="PlanoCon" localSheetId="57">#REF!</definedName>
    <definedName name="PlanoCon" localSheetId="58">#REF!</definedName>
    <definedName name="PlanoCon" localSheetId="59">#REF!</definedName>
    <definedName name="PlanoCon" localSheetId="60">#REF!</definedName>
    <definedName name="PlanoCon" localSheetId="5">#REF!</definedName>
    <definedName name="PlanoCon" localSheetId="61">#REF!</definedName>
    <definedName name="PlanoCon" localSheetId="62">#REF!</definedName>
    <definedName name="PlanoCon" localSheetId="63">#REF!</definedName>
    <definedName name="PlanoCon" localSheetId="64">#REF!</definedName>
    <definedName name="PlanoCon" localSheetId="65">#REF!</definedName>
    <definedName name="PlanoCon" localSheetId="66">#REF!</definedName>
    <definedName name="PlanoCon" localSheetId="67">#REF!</definedName>
    <definedName name="PlanoCon" localSheetId="68">#REF!</definedName>
    <definedName name="PlanoCon" localSheetId="69">#REF!</definedName>
    <definedName name="PlanoCon" localSheetId="70">#REF!</definedName>
    <definedName name="PlanoCon" localSheetId="6">#REF!</definedName>
    <definedName name="PlanoCon" localSheetId="71">#REF!</definedName>
    <definedName name="PlanoCon" localSheetId="72">#REF!</definedName>
    <definedName name="PlanoCon" localSheetId="73">#REF!</definedName>
    <definedName name="PlanoCon" localSheetId="74">#REF!</definedName>
    <definedName name="PlanoCon" localSheetId="75">#REF!</definedName>
    <definedName name="PlanoCon" localSheetId="76">#REF!</definedName>
    <definedName name="PlanoCon" localSheetId="77">#REF!</definedName>
    <definedName name="PlanoCon" localSheetId="78">#REF!</definedName>
    <definedName name="PlanoCon" localSheetId="79">#REF!</definedName>
    <definedName name="PlanoCon" localSheetId="80">#REF!</definedName>
    <definedName name="PlanoCon" localSheetId="7">#REF!</definedName>
    <definedName name="PlanoCon" localSheetId="81">#REF!</definedName>
    <definedName name="PlanoCon" localSheetId="82">#REF!</definedName>
    <definedName name="PlanoCon" localSheetId="83">#REF!</definedName>
    <definedName name="PlanoCon" localSheetId="84">#REF!</definedName>
    <definedName name="PlanoCon" localSheetId="85">#REF!</definedName>
    <definedName name="PlanoCon" localSheetId="86">#REF!</definedName>
    <definedName name="PlanoCon" localSheetId="87">#REF!</definedName>
    <definedName name="PlanoCon" localSheetId="88">#REF!</definedName>
    <definedName name="PlanoCon" localSheetId="89">#REF!</definedName>
    <definedName name="PlanoCon" localSheetId="90">#REF!</definedName>
    <definedName name="PlanoCon" localSheetId="91">#REF!</definedName>
    <definedName name="PlanoCon" localSheetId="8">#REF!</definedName>
    <definedName name="PlanoCon" localSheetId="92">#REF!</definedName>
    <definedName name="PlanoCon" localSheetId="93">#REF!</definedName>
    <definedName name="PlanoCon" localSheetId="94">#REF!</definedName>
    <definedName name="PlanoCon" localSheetId="95">#REF!</definedName>
    <definedName name="PlanoCon" localSheetId="96">#REF!</definedName>
    <definedName name="PlanoCon" localSheetId="97">#REF!</definedName>
    <definedName name="PlanoCon" localSheetId="98">#REF!</definedName>
    <definedName name="PlanoCon" localSheetId="99">#REF!</definedName>
    <definedName name="PlanoCon" localSheetId="100">#REF!</definedName>
    <definedName name="PlanoCon" localSheetId="101">#REF!</definedName>
    <definedName name="PlanoCon" localSheetId="109">#REF!</definedName>
    <definedName name="PlanoCon" localSheetId="110">#REF!</definedName>
    <definedName name="PlanoCon" localSheetId="111">#REF!</definedName>
    <definedName name="PlanoCon">#REF!</definedName>
    <definedName name="PRECO" localSheetId="0">#REF!</definedName>
    <definedName name="PRECO" localSheetId="9">#REF!</definedName>
    <definedName name="PRECO" localSheetId="102">#REF!</definedName>
    <definedName name="PRECO" localSheetId="103">#REF!</definedName>
    <definedName name="PRECO" localSheetId="104">#REF!</definedName>
    <definedName name="PRECO" localSheetId="105">#REF!</definedName>
    <definedName name="PRECO" localSheetId="106">#REF!</definedName>
    <definedName name="PRECO" localSheetId="107">#REF!</definedName>
    <definedName name="PRECO" localSheetId="108">#REF!</definedName>
    <definedName name="PRECO" localSheetId="10">#REF!</definedName>
    <definedName name="PRECO" localSheetId="11">#REF!</definedName>
    <definedName name="PRECO" localSheetId="12">#REF!</definedName>
    <definedName name="PRECO" localSheetId="13">#REF!</definedName>
    <definedName name="PRECO" localSheetId="14">#REF!</definedName>
    <definedName name="PRECO" localSheetId="15">#REF!</definedName>
    <definedName name="PRECO" localSheetId="16">#REF!</definedName>
    <definedName name="PRECO" localSheetId="17">#REF!</definedName>
    <definedName name="PRECO" localSheetId="18">#REF!</definedName>
    <definedName name="PRECO" localSheetId="1">#REF!</definedName>
    <definedName name="PRECO" localSheetId="19">#REF!</definedName>
    <definedName name="PRECO" localSheetId="20">#REF!</definedName>
    <definedName name="PRECO" localSheetId="21">#REF!</definedName>
    <definedName name="PRECO" localSheetId="22">#REF!</definedName>
    <definedName name="PRECO" localSheetId="23">#REF!</definedName>
    <definedName name="PRECO" localSheetId="24">#REF!</definedName>
    <definedName name="PRECO" localSheetId="25">#REF!</definedName>
    <definedName name="PRECO" localSheetId="26">#REF!</definedName>
    <definedName name="PRECO" localSheetId="27">#REF!</definedName>
    <definedName name="PRECO" localSheetId="28">#REF!</definedName>
    <definedName name="PRECO" localSheetId="29">#REF!</definedName>
    <definedName name="PRECO" localSheetId="30">#REF!</definedName>
    <definedName name="PRECO" localSheetId="2">#REF!</definedName>
    <definedName name="PRECO" localSheetId="32">#REF!</definedName>
    <definedName name="PRECO" localSheetId="33">#REF!</definedName>
    <definedName name="PRECO" localSheetId="34">#REF!</definedName>
    <definedName name="PRECO" localSheetId="35">#REF!</definedName>
    <definedName name="PRECO" localSheetId="36">#REF!</definedName>
    <definedName name="PRECO" localSheetId="37">#REF!</definedName>
    <definedName name="PRECO" localSheetId="38">#REF!</definedName>
    <definedName name="PRECO" localSheetId="39">#REF!</definedName>
    <definedName name="PRECO" localSheetId="40">#REF!</definedName>
    <definedName name="PRECO" localSheetId="3">#REF!</definedName>
    <definedName name="PRECO" localSheetId="41">#REF!</definedName>
    <definedName name="PRECO" localSheetId="42">#REF!</definedName>
    <definedName name="PRECO" localSheetId="43">#REF!</definedName>
    <definedName name="PRECO" localSheetId="44">#REF!</definedName>
    <definedName name="PRECO" localSheetId="45">#REF!</definedName>
    <definedName name="PRECO" localSheetId="46">#REF!</definedName>
    <definedName name="PRECO" localSheetId="47">#REF!</definedName>
    <definedName name="PRECO" localSheetId="48">#REF!</definedName>
    <definedName name="PRECO" localSheetId="49">#REF!</definedName>
    <definedName name="PRECO" localSheetId="50">#REF!</definedName>
    <definedName name="PRECO" localSheetId="4">#REF!</definedName>
    <definedName name="PRECO" localSheetId="51">#REF!</definedName>
    <definedName name="PRECO" localSheetId="52">#REF!</definedName>
    <definedName name="PRECO" localSheetId="53">#REF!</definedName>
    <definedName name="PRECO" localSheetId="54">#REF!</definedName>
    <definedName name="PRECO" localSheetId="55">#REF!</definedName>
    <definedName name="PRECO" localSheetId="56">#REF!</definedName>
    <definedName name="PRECO" localSheetId="57">#REF!</definedName>
    <definedName name="PRECO" localSheetId="58">#REF!</definedName>
    <definedName name="PRECO" localSheetId="59">#REF!</definedName>
    <definedName name="PRECO" localSheetId="60">#REF!</definedName>
    <definedName name="PRECO" localSheetId="5">#REF!</definedName>
    <definedName name="PRECO" localSheetId="61">#REF!</definedName>
    <definedName name="PRECO" localSheetId="62">#REF!</definedName>
    <definedName name="PRECO" localSheetId="63">#REF!</definedName>
    <definedName name="PRECO" localSheetId="64">#REF!</definedName>
    <definedName name="PRECO" localSheetId="65">#REF!</definedName>
    <definedName name="PRECO" localSheetId="66">#REF!</definedName>
    <definedName name="PRECO" localSheetId="67">#REF!</definedName>
    <definedName name="PRECO" localSheetId="68">#REF!</definedName>
    <definedName name="PRECO" localSheetId="69">#REF!</definedName>
    <definedName name="PRECO" localSheetId="70">#REF!</definedName>
    <definedName name="PRECO" localSheetId="6">#REF!</definedName>
    <definedName name="PRECO" localSheetId="71">#REF!</definedName>
    <definedName name="PRECO" localSheetId="72">#REF!</definedName>
    <definedName name="PRECO" localSheetId="73">#REF!</definedName>
    <definedName name="PRECO" localSheetId="74">#REF!</definedName>
    <definedName name="PRECO" localSheetId="75">#REF!</definedName>
    <definedName name="PRECO" localSheetId="76">#REF!</definedName>
    <definedName name="PRECO" localSheetId="77">#REF!</definedName>
    <definedName name="PRECO" localSheetId="78">#REF!</definedName>
    <definedName name="PRECO" localSheetId="79">#REF!</definedName>
    <definedName name="PRECO" localSheetId="80">#REF!</definedName>
    <definedName name="PRECO" localSheetId="7">#REF!</definedName>
    <definedName name="PRECO" localSheetId="81">#REF!</definedName>
    <definedName name="PRECO" localSheetId="82">#REF!</definedName>
    <definedName name="PRECO" localSheetId="83">#REF!</definedName>
    <definedName name="PRECO" localSheetId="84">#REF!</definedName>
    <definedName name="PRECO" localSheetId="85">#REF!</definedName>
    <definedName name="PRECO" localSheetId="86">#REF!</definedName>
    <definedName name="PRECO" localSheetId="87">#REF!</definedName>
    <definedName name="PRECO" localSheetId="88">#REF!</definedName>
    <definedName name="PRECO" localSheetId="89">#REF!</definedName>
    <definedName name="PRECO" localSheetId="90">#REF!</definedName>
    <definedName name="PRECO" localSheetId="91">#REF!</definedName>
    <definedName name="PRECO" localSheetId="8">#REF!</definedName>
    <definedName name="PRECO" localSheetId="92">#REF!</definedName>
    <definedName name="PRECO" localSheetId="93">#REF!</definedName>
    <definedName name="PRECO" localSheetId="94">#REF!</definedName>
    <definedName name="PRECO" localSheetId="95">#REF!</definedName>
    <definedName name="PRECO" localSheetId="96">#REF!</definedName>
    <definedName name="PRECO" localSheetId="97">#REF!</definedName>
    <definedName name="PRECO" localSheetId="98">#REF!</definedName>
    <definedName name="PRECO" localSheetId="99">#REF!</definedName>
    <definedName name="PRECO" localSheetId="100">#REF!</definedName>
    <definedName name="PRECO" localSheetId="101">#REF!</definedName>
    <definedName name="PRECO" localSheetId="109">#REF!</definedName>
    <definedName name="PRECO" localSheetId="110">#REF!</definedName>
    <definedName name="PRECO" localSheetId="111">#REF!</definedName>
    <definedName name="PRECO">#REF!</definedName>
    <definedName name="Print_Area_MI">[1]CURVIDEA!$A$1:$AK$147</definedName>
    <definedName name="Real" localSheetId="0">#REF!</definedName>
    <definedName name="Real" localSheetId="9">#REF!</definedName>
    <definedName name="Real" localSheetId="102">#REF!</definedName>
    <definedName name="Real" localSheetId="103">#REF!</definedName>
    <definedName name="Real" localSheetId="104">#REF!</definedName>
    <definedName name="Real" localSheetId="105">#REF!</definedName>
    <definedName name="Real" localSheetId="106">#REF!</definedName>
    <definedName name="Real" localSheetId="107">#REF!</definedName>
    <definedName name="Real" localSheetId="108">#REF!</definedName>
    <definedName name="Real" localSheetId="10">#REF!</definedName>
    <definedName name="Real" localSheetId="11">#REF!</definedName>
    <definedName name="Real" localSheetId="12">#REF!</definedName>
    <definedName name="Real" localSheetId="13">#REF!</definedName>
    <definedName name="Real" localSheetId="14">#REF!</definedName>
    <definedName name="Real" localSheetId="15">#REF!</definedName>
    <definedName name="Real" localSheetId="16">#REF!</definedName>
    <definedName name="Real" localSheetId="17">#REF!</definedName>
    <definedName name="Real" localSheetId="18">#REF!</definedName>
    <definedName name="Real" localSheetId="1">#REF!</definedName>
    <definedName name="Real" localSheetId="19">#REF!</definedName>
    <definedName name="Real" localSheetId="20">#REF!</definedName>
    <definedName name="Real" localSheetId="21">#REF!</definedName>
    <definedName name="Real" localSheetId="22">#REF!</definedName>
    <definedName name="Real" localSheetId="23">#REF!</definedName>
    <definedName name="Real" localSheetId="24">#REF!</definedName>
    <definedName name="Real" localSheetId="25">#REF!</definedName>
    <definedName name="Real" localSheetId="26">#REF!</definedName>
    <definedName name="Real" localSheetId="27">#REF!</definedName>
    <definedName name="Real" localSheetId="28">#REF!</definedName>
    <definedName name="Real" localSheetId="29">#REF!</definedName>
    <definedName name="Real" localSheetId="30">#REF!</definedName>
    <definedName name="Real" localSheetId="2">#REF!</definedName>
    <definedName name="Real" localSheetId="32">#REF!</definedName>
    <definedName name="Real" localSheetId="33">#REF!</definedName>
    <definedName name="Real" localSheetId="34">#REF!</definedName>
    <definedName name="Real" localSheetId="35">#REF!</definedName>
    <definedName name="Real" localSheetId="36">#REF!</definedName>
    <definedName name="Real" localSheetId="37">#REF!</definedName>
    <definedName name="Real" localSheetId="38">#REF!</definedName>
    <definedName name="Real" localSheetId="39">#REF!</definedName>
    <definedName name="Real" localSheetId="40">#REF!</definedName>
    <definedName name="Real" localSheetId="3">#REF!</definedName>
    <definedName name="Real" localSheetId="41">#REF!</definedName>
    <definedName name="Real" localSheetId="42">#REF!</definedName>
    <definedName name="Real" localSheetId="43">#REF!</definedName>
    <definedName name="Real" localSheetId="44">#REF!</definedName>
    <definedName name="Real" localSheetId="45">#REF!</definedName>
    <definedName name="Real" localSheetId="46">#REF!</definedName>
    <definedName name="Real" localSheetId="47">#REF!</definedName>
    <definedName name="Real" localSheetId="48">#REF!</definedName>
    <definedName name="Real" localSheetId="49">#REF!</definedName>
    <definedName name="Real" localSheetId="50">#REF!</definedName>
    <definedName name="Real" localSheetId="4">#REF!</definedName>
    <definedName name="Real" localSheetId="51">#REF!</definedName>
    <definedName name="Real" localSheetId="52">#REF!</definedName>
    <definedName name="Real" localSheetId="53">#REF!</definedName>
    <definedName name="Real" localSheetId="54">#REF!</definedName>
    <definedName name="Real" localSheetId="55">#REF!</definedName>
    <definedName name="Real" localSheetId="56">#REF!</definedName>
    <definedName name="Real" localSheetId="57">#REF!</definedName>
    <definedName name="Real" localSheetId="58">#REF!</definedName>
    <definedName name="Real" localSheetId="59">#REF!</definedName>
    <definedName name="Real" localSheetId="60">#REF!</definedName>
    <definedName name="Real" localSheetId="5">#REF!</definedName>
    <definedName name="Real" localSheetId="61">#REF!</definedName>
    <definedName name="Real" localSheetId="62">#REF!</definedName>
    <definedName name="Real" localSheetId="63">#REF!</definedName>
    <definedName name="Real" localSheetId="64">#REF!</definedName>
    <definedName name="Real" localSheetId="65">#REF!</definedName>
    <definedName name="Real" localSheetId="66">#REF!</definedName>
    <definedName name="Real" localSheetId="67">#REF!</definedName>
    <definedName name="Real" localSheetId="68">#REF!</definedName>
    <definedName name="Real" localSheetId="69">#REF!</definedName>
    <definedName name="Real" localSheetId="70">#REF!</definedName>
    <definedName name="Real" localSheetId="6">#REF!</definedName>
    <definedName name="Real" localSheetId="71">#REF!</definedName>
    <definedName name="Real" localSheetId="72">#REF!</definedName>
    <definedName name="Real" localSheetId="73">#REF!</definedName>
    <definedName name="Real" localSheetId="74">#REF!</definedName>
    <definedName name="Real" localSheetId="75">#REF!</definedName>
    <definedName name="Real" localSheetId="76">#REF!</definedName>
    <definedName name="Real" localSheetId="77">#REF!</definedName>
    <definedName name="Real" localSheetId="78">#REF!</definedName>
    <definedName name="Real" localSheetId="79">#REF!</definedName>
    <definedName name="Real" localSheetId="80">#REF!</definedName>
    <definedName name="Real" localSheetId="7">#REF!</definedName>
    <definedName name="Real" localSheetId="81">#REF!</definedName>
    <definedName name="Real" localSheetId="82">#REF!</definedName>
    <definedName name="Real" localSheetId="83">#REF!</definedName>
    <definedName name="Real" localSheetId="84">#REF!</definedName>
    <definedName name="Real" localSheetId="85">#REF!</definedName>
    <definedName name="Real" localSheetId="86">#REF!</definedName>
    <definedName name="Real" localSheetId="87">#REF!</definedName>
    <definedName name="Real" localSheetId="88">#REF!</definedName>
    <definedName name="Real" localSheetId="89">#REF!</definedName>
    <definedName name="Real" localSheetId="90">#REF!</definedName>
    <definedName name="Real" localSheetId="91">#REF!</definedName>
    <definedName name="Real" localSheetId="8">#REF!</definedName>
    <definedName name="Real" localSheetId="92">#REF!</definedName>
    <definedName name="Real" localSheetId="93">#REF!</definedName>
    <definedName name="Real" localSheetId="94">#REF!</definedName>
    <definedName name="Real" localSheetId="95">#REF!</definedName>
    <definedName name="Real" localSheetId="96">#REF!</definedName>
    <definedName name="Real" localSheetId="97">#REF!</definedName>
    <definedName name="Real" localSheetId="98">#REF!</definedName>
    <definedName name="Real" localSheetId="99">#REF!</definedName>
    <definedName name="Real" localSheetId="100">#REF!</definedName>
    <definedName name="Real" localSheetId="101">#REF!</definedName>
    <definedName name="Real" localSheetId="109">#REF!</definedName>
    <definedName name="Real" localSheetId="110">#REF!</definedName>
    <definedName name="Real" localSheetId="111">#REF!</definedName>
    <definedName name="Real">#REF!</definedName>
    <definedName name="Reall" localSheetId="0">#REF!</definedName>
    <definedName name="Reall" localSheetId="9">#REF!</definedName>
    <definedName name="Reall" localSheetId="102">#REF!</definedName>
    <definedName name="Reall" localSheetId="103">#REF!</definedName>
    <definedName name="Reall" localSheetId="104">#REF!</definedName>
    <definedName name="Reall" localSheetId="105">#REF!</definedName>
    <definedName name="Reall" localSheetId="106">#REF!</definedName>
    <definedName name="Reall" localSheetId="107">#REF!</definedName>
    <definedName name="Reall" localSheetId="108">#REF!</definedName>
    <definedName name="Reall" localSheetId="10">#REF!</definedName>
    <definedName name="Reall" localSheetId="11">#REF!</definedName>
    <definedName name="Reall" localSheetId="12">#REF!</definedName>
    <definedName name="Reall" localSheetId="13">#REF!</definedName>
    <definedName name="Reall" localSheetId="14">#REF!</definedName>
    <definedName name="Reall" localSheetId="15">#REF!</definedName>
    <definedName name="Reall" localSheetId="16">#REF!</definedName>
    <definedName name="Reall" localSheetId="17">#REF!</definedName>
    <definedName name="Reall" localSheetId="18">#REF!</definedName>
    <definedName name="Reall" localSheetId="1">#REF!</definedName>
    <definedName name="Reall" localSheetId="19">#REF!</definedName>
    <definedName name="Reall" localSheetId="20">#REF!</definedName>
    <definedName name="Reall" localSheetId="21">#REF!</definedName>
    <definedName name="Reall" localSheetId="22">#REF!</definedName>
    <definedName name="Reall" localSheetId="23">#REF!</definedName>
    <definedName name="Reall" localSheetId="24">#REF!</definedName>
    <definedName name="Reall" localSheetId="25">#REF!</definedName>
    <definedName name="Reall" localSheetId="26">#REF!</definedName>
    <definedName name="Reall" localSheetId="27">#REF!</definedName>
    <definedName name="Reall" localSheetId="28">#REF!</definedName>
    <definedName name="Reall" localSheetId="29">#REF!</definedName>
    <definedName name="Reall" localSheetId="30">#REF!</definedName>
    <definedName name="Reall" localSheetId="2">#REF!</definedName>
    <definedName name="Reall" localSheetId="32">#REF!</definedName>
    <definedName name="Reall" localSheetId="33">#REF!</definedName>
    <definedName name="Reall" localSheetId="34">#REF!</definedName>
    <definedName name="Reall" localSheetId="35">#REF!</definedName>
    <definedName name="Reall" localSheetId="36">#REF!</definedName>
    <definedName name="Reall" localSheetId="37">#REF!</definedName>
    <definedName name="Reall" localSheetId="38">#REF!</definedName>
    <definedName name="Reall" localSheetId="39">#REF!</definedName>
    <definedName name="Reall" localSheetId="40">#REF!</definedName>
    <definedName name="Reall" localSheetId="3">#REF!</definedName>
    <definedName name="Reall" localSheetId="41">#REF!</definedName>
    <definedName name="Reall" localSheetId="42">#REF!</definedName>
    <definedName name="Reall" localSheetId="43">#REF!</definedName>
    <definedName name="Reall" localSheetId="44">#REF!</definedName>
    <definedName name="Reall" localSheetId="45">#REF!</definedName>
    <definedName name="Reall" localSheetId="46">#REF!</definedName>
    <definedName name="Reall" localSheetId="47">#REF!</definedName>
    <definedName name="Reall" localSheetId="48">#REF!</definedName>
    <definedName name="Reall" localSheetId="49">#REF!</definedName>
    <definedName name="Reall" localSheetId="50">#REF!</definedName>
    <definedName name="Reall" localSheetId="4">#REF!</definedName>
    <definedName name="Reall" localSheetId="51">#REF!</definedName>
    <definedName name="Reall" localSheetId="52">#REF!</definedName>
    <definedName name="Reall" localSheetId="53">#REF!</definedName>
    <definedName name="Reall" localSheetId="54">#REF!</definedName>
    <definedName name="Reall" localSheetId="55">#REF!</definedName>
    <definedName name="Reall" localSheetId="56">#REF!</definedName>
    <definedName name="Reall" localSheetId="57">#REF!</definedName>
    <definedName name="Reall" localSheetId="58">#REF!</definedName>
    <definedName name="Reall" localSheetId="59">#REF!</definedName>
    <definedName name="Reall" localSheetId="60">#REF!</definedName>
    <definedName name="Reall" localSheetId="5">#REF!</definedName>
    <definedName name="Reall" localSheetId="61">#REF!</definedName>
    <definedName name="Reall" localSheetId="62">#REF!</definedName>
    <definedName name="Reall" localSheetId="63">#REF!</definedName>
    <definedName name="Reall" localSheetId="64">#REF!</definedName>
    <definedName name="Reall" localSheetId="65">#REF!</definedName>
    <definedName name="Reall" localSheetId="66">#REF!</definedName>
    <definedName name="Reall" localSheetId="67">#REF!</definedName>
    <definedName name="Reall" localSheetId="68">#REF!</definedName>
    <definedName name="Reall" localSheetId="69">#REF!</definedName>
    <definedName name="Reall" localSheetId="70">#REF!</definedName>
    <definedName name="Reall" localSheetId="6">#REF!</definedName>
    <definedName name="Reall" localSheetId="71">#REF!</definedName>
    <definedName name="Reall" localSheetId="72">#REF!</definedName>
    <definedName name="Reall" localSheetId="73">#REF!</definedName>
    <definedName name="Reall" localSheetId="74">#REF!</definedName>
    <definedName name="Reall" localSheetId="75">#REF!</definedName>
    <definedName name="Reall" localSheetId="76">#REF!</definedName>
    <definedName name="Reall" localSheetId="77">#REF!</definedName>
    <definedName name="Reall" localSheetId="78">#REF!</definedName>
    <definedName name="Reall" localSheetId="79">#REF!</definedName>
    <definedName name="Reall" localSheetId="80">#REF!</definedName>
    <definedName name="Reall" localSheetId="7">#REF!</definedName>
    <definedName name="Reall" localSheetId="81">#REF!</definedName>
    <definedName name="Reall" localSheetId="82">#REF!</definedName>
    <definedName name="Reall" localSheetId="83">#REF!</definedName>
    <definedName name="Reall" localSheetId="84">#REF!</definedName>
    <definedName name="Reall" localSheetId="85">#REF!</definedName>
    <definedName name="Reall" localSheetId="86">#REF!</definedName>
    <definedName name="Reall" localSheetId="87">#REF!</definedName>
    <definedName name="Reall" localSheetId="88">#REF!</definedName>
    <definedName name="Reall" localSheetId="89">#REF!</definedName>
    <definedName name="Reall" localSheetId="90">#REF!</definedName>
    <definedName name="Reall" localSheetId="91">#REF!</definedName>
    <definedName name="Reall" localSheetId="8">#REF!</definedName>
    <definedName name="Reall" localSheetId="92">#REF!</definedName>
    <definedName name="Reall" localSheetId="93">#REF!</definedName>
    <definedName name="Reall" localSheetId="94">#REF!</definedName>
    <definedName name="Reall" localSheetId="95">#REF!</definedName>
    <definedName name="Reall" localSheetId="96">#REF!</definedName>
    <definedName name="Reall" localSheetId="97">#REF!</definedName>
    <definedName name="Reall" localSheetId="98">#REF!</definedName>
    <definedName name="Reall" localSheetId="99">#REF!</definedName>
    <definedName name="Reall" localSheetId="100">#REF!</definedName>
    <definedName name="Reall" localSheetId="101">#REF!</definedName>
    <definedName name="Reall" localSheetId="109">#REF!</definedName>
    <definedName name="Reall" localSheetId="110">#REF!</definedName>
    <definedName name="Reall" localSheetId="111">#REF!</definedName>
    <definedName name="Reall">#REF!</definedName>
    <definedName name="REGULADORA" localSheetId="0">#REF!</definedName>
    <definedName name="REGULADORA" localSheetId="9">#REF!</definedName>
    <definedName name="REGULADORA" localSheetId="102">#REF!</definedName>
    <definedName name="REGULADORA" localSheetId="103">#REF!</definedName>
    <definedName name="REGULADORA" localSheetId="104">#REF!</definedName>
    <definedName name="REGULADORA" localSheetId="105">#REF!</definedName>
    <definedName name="REGULADORA" localSheetId="106">#REF!</definedName>
    <definedName name="REGULADORA" localSheetId="107">#REF!</definedName>
    <definedName name="REGULADORA" localSheetId="108">#REF!</definedName>
    <definedName name="REGULADORA" localSheetId="10">#REF!</definedName>
    <definedName name="REGULADORA" localSheetId="11">#REF!</definedName>
    <definedName name="REGULADORA" localSheetId="12">#REF!</definedName>
    <definedName name="REGULADORA" localSheetId="13">#REF!</definedName>
    <definedName name="REGULADORA" localSheetId="14">#REF!</definedName>
    <definedName name="REGULADORA" localSheetId="15">#REF!</definedName>
    <definedName name="REGULADORA" localSheetId="16">#REF!</definedName>
    <definedName name="REGULADORA" localSheetId="17">#REF!</definedName>
    <definedName name="REGULADORA" localSheetId="18">#REF!</definedName>
    <definedName name="REGULADORA" localSheetId="1">#REF!</definedName>
    <definedName name="REGULADORA" localSheetId="19">#REF!</definedName>
    <definedName name="REGULADORA" localSheetId="20">#REF!</definedName>
    <definedName name="REGULADORA" localSheetId="21">#REF!</definedName>
    <definedName name="REGULADORA" localSheetId="22">#REF!</definedName>
    <definedName name="REGULADORA" localSheetId="23">#REF!</definedName>
    <definedName name="REGULADORA" localSheetId="24">#REF!</definedName>
    <definedName name="REGULADORA" localSheetId="25">#REF!</definedName>
    <definedName name="REGULADORA" localSheetId="26">#REF!</definedName>
    <definedName name="REGULADORA" localSheetId="27">#REF!</definedName>
    <definedName name="REGULADORA" localSheetId="28">#REF!</definedName>
    <definedName name="REGULADORA" localSheetId="29">#REF!</definedName>
    <definedName name="REGULADORA" localSheetId="30">#REF!</definedName>
    <definedName name="REGULADORA" localSheetId="2">#REF!</definedName>
    <definedName name="REGULADORA" localSheetId="32">#REF!</definedName>
    <definedName name="REGULADORA" localSheetId="33">#REF!</definedName>
    <definedName name="REGULADORA" localSheetId="34">#REF!</definedName>
    <definedName name="REGULADORA" localSheetId="35">#REF!</definedName>
    <definedName name="REGULADORA" localSheetId="36">#REF!</definedName>
    <definedName name="REGULADORA" localSheetId="37">#REF!</definedName>
    <definedName name="REGULADORA" localSheetId="38">#REF!</definedName>
    <definedName name="REGULADORA" localSheetId="39">#REF!</definedName>
    <definedName name="REGULADORA" localSheetId="40">#REF!</definedName>
    <definedName name="REGULADORA" localSheetId="3">#REF!</definedName>
    <definedName name="REGULADORA" localSheetId="41">#REF!</definedName>
    <definedName name="REGULADORA" localSheetId="42">#REF!</definedName>
    <definedName name="REGULADORA" localSheetId="43">#REF!</definedName>
    <definedName name="REGULADORA" localSheetId="44">#REF!</definedName>
    <definedName name="REGULADORA" localSheetId="45">#REF!</definedName>
    <definedName name="REGULADORA" localSheetId="46">#REF!</definedName>
    <definedName name="REGULADORA" localSheetId="47">#REF!</definedName>
    <definedName name="REGULADORA" localSheetId="48">#REF!</definedName>
    <definedName name="REGULADORA" localSheetId="49">#REF!</definedName>
    <definedName name="REGULADORA" localSheetId="50">#REF!</definedName>
    <definedName name="REGULADORA" localSheetId="4">#REF!</definedName>
    <definedName name="REGULADORA" localSheetId="51">#REF!</definedName>
    <definedName name="REGULADORA" localSheetId="52">#REF!</definedName>
    <definedName name="REGULADORA" localSheetId="53">#REF!</definedName>
    <definedName name="REGULADORA" localSheetId="54">#REF!</definedName>
    <definedName name="REGULADORA" localSheetId="55">#REF!</definedName>
    <definedName name="REGULADORA" localSheetId="56">#REF!</definedName>
    <definedName name="REGULADORA" localSheetId="57">#REF!</definedName>
    <definedName name="REGULADORA" localSheetId="58">#REF!</definedName>
    <definedName name="REGULADORA" localSheetId="59">#REF!</definedName>
    <definedName name="REGULADORA" localSheetId="60">#REF!</definedName>
    <definedName name="REGULADORA" localSheetId="5">#REF!</definedName>
    <definedName name="REGULADORA" localSheetId="61">#REF!</definedName>
    <definedName name="REGULADORA" localSheetId="62">#REF!</definedName>
    <definedName name="REGULADORA" localSheetId="63">#REF!</definedName>
    <definedName name="REGULADORA" localSheetId="64">#REF!</definedName>
    <definedName name="REGULADORA" localSheetId="65">#REF!</definedName>
    <definedName name="REGULADORA" localSheetId="66">#REF!</definedName>
    <definedName name="REGULADORA" localSheetId="67">#REF!</definedName>
    <definedName name="REGULADORA" localSheetId="68">#REF!</definedName>
    <definedName name="REGULADORA" localSheetId="69">#REF!</definedName>
    <definedName name="REGULADORA" localSheetId="70">#REF!</definedName>
    <definedName name="REGULADORA" localSheetId="6">#REF!</definedName>
    <definedName name="REGULADORA" localSheetId="71">#REF!</definedName>
    <definedName name="REGULADORA" localSheetId="72">#REF!</definedName>
    <definedName name="REGULADORA" localSheetId="73">#REF!</definedName>
    <definedName name="REGULADORA" localSheetId="74">#REF!</definedName>
    <definedName name="REGULADORA" localSheetId="75">#REF!</definedName>
    <definedName name="REGULADORA" localSheetId="76">#REF!</definedName>
    <definedName name="REGULADORA" localSheetId="77">#REF!</definedName>
    <definedName name="REGULADORA" localSheetId="78">#REF!</definedName>
    <definedName name="REGULADORA" localSheetId="79">#REF!</definedName>
    <definedName name="REGULADORA" localSheetId="80">#REF!</definedName>
    <definedName name="REGULADORA" localSheetId="7">#REF!</definedName>
    <definedName name="REGULADORA" localSheetId="81">#REF!</definedName>
    <definedName name="REGULADORA" localSheetId="82">#REF!</definedName>
    <definedName name="REGULADORA" localSheetId="83">#REF!</definedName>
    <definedName name="REGULADORA" localSheetId="84">#REF!</definedName>
    <definedName name="REGULADORA" localSheetId="85">#REF!</definedName>
    <definedName name="REGULADORA" localSheetId="86">#REF!</definedName>
    <definedName name="REGULADORA" localSheetId="87">#REF!</definedName>
    <definedName name="REGULADORA" localSheetId="88">#REF!</definedName>
    <definedName name="REGULADORA" localSheetId="89">#REF!</definedName>
    <definedName name="REGULADORA" localSheetId="90">#REF!</definedName>
    <definedName name="REGULADORA" localSheetId="91">#REF!</definedName>
    <definedName name="REGULADORA" localSheetId="8">#REF!</definedName>
    <definedName name="REGULADORA" localSheetId="92">#REF!</definedName>
    <definedName name="REGULADORA" localSheetId="93">#REF!</definedName>
    <definedName name="REGULADORA" localSheetId="94">#REF!</definedName>
    <definedName name="REGULADORA" localSheetId="95">#REF!</definedName>
    <definedName name="REGULADORA" localSheetId="96">#REF!</definedName>
    <definedName name="REGULADORA" localSheetId="97">#REF!</definedName>
    <definedName name="REGULADORA" localSheetId="98">#REF!</definedName>
    <definedName name="REGULADORA" localSheetId="99">#REF!</definedName>
    <definedName name="REGULADORA" localSheetId="100">#REF!</definedName>
    <definedName name="REGULADORA" localSheetId="101">#REF!</definedName>
    <definedName name="REGULADORA" localSheetId="109">#REF!</definedName>
    <definedName name="REGULADORA" localSheetId="110">#REF!</definedName>
    <definedName name="REGULADORA" localSheetId="111">#REF!</definedName>
    <definedName name="REGULADORA">#REF!</definedName>
    <definedName name="Reporting_Period" localSheetId="0">#REF!</definedName>
    <definedName name="Reporting_Period" localSheetId="9">#REF!</definedName>
    <definedName name="Reporting_Period" localSheetId="102">#REF!</definedName>
    <definedName name="Reporting_Period" localSheetId="103">#REF!</definedName>
    <definedName name="Reporting_Period" localSheetId="104">#REF!</definedName>
    <definedName name="Reporting_Period" localSheetId="105">#REF!</definedName>
    <definedName name="Reporting_Period" localSheetId="106">#REF!</definedName>
    <definedName name="Reporting_Period" localSheetId="107">#REF!</definedName>
    <definedName name="Reporting_Period" localSheetId="108">#REF!</definedName>
    <definedName name="Reporting_Period" localSheetId="10">#REF!</definedName>
    <definedName name="Reporting_Period" localSheetId="11">#REF!</definedName>
    <definedName name="Reporting_Period" localSheetId="12">#REF!</definedName>
    <definedName name="Reporting_Period" localSheetId="13">#REF!</definedName>
    <definedName name="Reporting_Period" localSheetId="14">#REF!</definedName>
    <definedName name="Reporting_Period" localSheetId="15">#REF!</definedName>
    <definedName name="Reporting_Period" localSheetId="16">#REF!</definedName>
    <definedName name="Reporting_Period" localSheetId="17">#REF!</definedName>
    <definedName name="Reporting_Period" localSheetId="18">#REF!</definedName>
    <definedName name="Reporting_Period" localSheetId="1">#REF!</definedName>
    <definedName name="Reporting_Period" localSheetId="19">#REF!</definedName>
    <definedName name="Reporting_Period" localSheetId="20">#REF!</definedName>
    <definedName name="Reporting_Period" localSheetId="21">#REF!</definedName>
    <definedName name="Reporting_Period" localSheetId="22">#REF!</definedName>
    <definedName name="Reporting_Period" localSheetId="23">#REF!</definedName>
    <definedName name="Reporting_Period" localSheetId="24">#REF!</definedName>
    <definedName name="Reporting_Period" localSheetId="25">#REF!</definedName>
    <definedName name="Reporting_Period" localSheetId="26">#REF!</definedName>
    <definedName name="Reporting_Period" localSheetId="27">#REF!</definedName>
    <definedName name="Reporting_Period" localSheetId="28">#REF!</definedName>
    <definedName name="Reporting_Period" localSheetId="29">#REF!</definedName>
    <definedName name="Reporting_Period" localSheetId="30">#REF!</definedName>
    <definedName name="Reporting_Period" localSheetId="2">#REF!</definedName>
    <definedName name="Reporting_Period" localSheetId="32">#REF!</definedName>
    <definedName name="Reporting_Period" localSheetId="33">#REF!</definedName>
    <definedName name="Reporting_Period" localSheetId="34">#REF!</definedName>
    <definedName name="Reporting_Period" localSheetId="35">#REF!</definedName>
    <definedName name="Reporting_Period" localSheetId="36">#REF!</definedName>
    <definedName name="Reporting_Period" localSheetId="37">#REF!</definedName>
    <definedName name="Reporting_Period" localSheetId="38">#REF!</definedName>
    <definedName name="Reporting_Period" localSheetId="39">#REF!</definedName>
    <definedName name="Reporting_Period" localSheetId="40">#REF!</definedName>
    <definedName name="Reporting_Period" localSheetId="3">#REF!</definedName>
    <definedName name="Reporting_Period" localSheetId="41">#REF!</definedName>
    <definedName name="Reporting_Period" localSheetId="42">#REF!</definedName>
    <definedName name="Reporting_Period" localSheetId="43">#REF!</definedName>
    <definedName name="Reporting_Period" localSheetId="44">#REF!</definedName>
    <definedName name="Reporting_Period" localSheetId="45">#REF!</definedName>
    <definedName name="Reporting_Period" localSheetId="46">#REF!</definedName>
    <definedName name="Reporting_Period" localSheetId="47">#REF!</definedName>
    <definedName name="Reporting_Period" localSheetId="48">#REF!</definedName>
    <definedName name="Reporting_Period" localSheetId="49">#REF!</definedName>
    <definedName name="Reporting_Period" localSheetId="50">#REF!</definedName>
    <definedName name="Reporting_Period" localSheetId="4">#REF!</definedName>
    <definedName name="Reporting_Period" localSheetId="51">#REF!</definedName>
    <definedName name="Reporting_Period" localSheetId="52">#REF!</definedName>
    <definedName name="Reporting_Period" localSheetId="53">#REF!</definedName>
    <definedName name="Reporting_Period" localSheetId="54">#REF!</definedName>
    <definedName name="Reporting_Period" localSheetId="55">#REF!</definedName>
    <definedName name="Reporting_Period" localSheetId="56">#REF!</definedName>
    <definedName name="Reporting_Period" localSheetId="57">#REF!</definedName>
    <definedName name="Reporting_Period" localSheetId="58">#REF!</definedName>
    <definedName name="Reporting_Period" localSheetId="59">#REF!</definedName>
    <definedName name="Reporting_Period" localSheetId="60">#REF!</definedName>
    <definedName name="Reporting_Period" localSheetId="5">#REF!</definedName>
    <definedName name="Reporting_Period" localSheetId="61">#REF!</definedName>
    <definedName name="Reporting_Period" localSheetId="62">#REF!</definedName>
    <definedName name="Reporting_Period" localSheetId="63">#REF!</definedName>
    <definedName name="Reporting_Period" localSheetId="64">#REF!</definedName>
    <definedName name="Reporting_Period" localSheetId="65">#REF!</definedName>
    <definedName name="Reporting_Period" localSheetId="66">#REF!</definedName>
    <definedName name="Reporting_Period" localSheetId="67">#REF!</definedName>
    <definedName name="Reporting_Period" localSheetId="68">#REF!</definedName>
    <definedName name="Reporting_Period" localSheetId="69">#REF!</definedName>
    <definedName name="Reporting_Period" localSheetId="70">#REF!</definedName>
    <definedName name="Reporting_Period" localSheetId="6">#REF!</definedName>
    <definedName name="Reporting_Period" localSheetId="71">#REF!</definedName>
    <definedName name="Reporting_Period" localSheetId="72">#REF!</definedName>
    <definedName name="Reporting_Period" localSheetId="73">#REF!</definedName>
    <definedName name="Reporting_Period" localSheetId="74">#REF!</definedName>
    <definedName name="Reporting_Period" localSheetId="75">#REF!</definedName>
    <definedName name="Reporting_Period" localSheetId="76">#REF!</definedName>
    <definedName name="Reporting_Period" localSheetId="77">#REF!</definedName>
    <definedName name="Reporting_Period" localSheetId="78">#REF!</definedName>
    <definedName name="Reporting_Period" localSheetId="79">#REF!</definedName>
    <definedName name="Reporting_Period" localSheetId="80">#REF!</definedName>
    <definedName name="Reporting_Period" localSheetId="7">#REF!</definedName>
    <definedName name="Reporting_Period" localSheetId="81">#REF!</definedName>
    <definedName name="Reporting_Period" localSheetId="82">#REF!</definedName>
    <definedName name="Reporting_Period" localSheetId="83">#REF!</definedName>
    <definedName name="Reporting_Period" localSheetId="84">#REF!</definedName>
    <definedName name="Reporting_Period" localSheetId="85">#REF!</definedName>
    <definedName name="Reporting_Period" localSheetId="86">#REF!</definedName>
    <definedName name="Reporting_Period" localSheetId="87">#REF!</definedName>
    <definedName name="Reporting_Period" localSheetId="88">#REF!</definedName>
    <definedName name="Reporting_Period" localSheetId="89">#REF!</definedName>
    <definedName name="Reporting_Period" localSheetId="90">#REF!</definedName>
    <definedName name="Reporting_Period" localSheetId="91">#REF!</definedName>
    <definedName name="Reporting_Period" localSheetId="8">#REF!</definedName>
    <definedName name="Reporting_Period" localSheetId="92">#REF!</definedName>
    <definedName name="Reporting_Period" localSheetId="93">#REF!</definedName>
    <definedName name="Reporting_Period" localSheetId="94">#REF!</definedName>
    <definedName name="Reporting_Period" localSheetId="95">#REF!</definedName>
    <definedName name="Reporting_Period" localSheetId="96">#REF!</definedName>
    <definedName name="Reporting_Period" localSheetId="97">#REF!</definedName>
    <definedName name="Reporting_Period" localSheetId="98">#REF!</definedName>
    <definedName name="Reporting_Period" localSheetId="99">#REF!</definedName>
    <definedName name="Reporting_Period" localSheetId="100">#REF!</definedName>
    <definedName name="Reporting_Period" localSheetId="101">#REF!</definedName>
    <definedName name="Reporting_Period" localSheetId="109">#REF!</definedName>
    <definedName name="Reporting_Period" localSheetId="110">#REF!</definedName>
    <definedName name="Reporting_Period" localSheetId="111">#REF!</definedName>
    <definedName name="Reporting_Period">#REF!</definedName>
    <definedName name="RESUMO" localSheetId="88" hidden="1">{#N/A,#N/A,TRUE,"Quinzena 01 à 15-04-98 "}</definedName>
    <definedName name="RESUMO" hidden="1">{#N/A,#N/A,TRUE,"Quinzena 01 à 15-04-98 "}</definedName>
    <definedName name="RESUMO2" localSheetId="88" hidden="1">{#N/A,#N/A,TRUE,"Quinzena 01 à 15-04-98 "}</definedName>
    <definedName name="RESUMO2" hidden="1">{#N/A,#N/A,TRUE,"Quinzena 01 à 15-04-98 "}</definedName>
    <definedName name="rrrrrrrrrrr" localSheetId="88" hidden="1">{#N/A,#N/A,TRUE,"Quinzena 01 à 15-04-98 "}</definedName>
    <definedName name="rrrrrrrrrrr" hidden="1">{#N/A,#N/A,TRUE,"Quinzena 01 à 15-04-98 "}</definedName>
    <definedName name="s" localSheetId="0">#REF!</definedName>
    <definedName name="s" localSheetId="9">#REF!</definedName>
    <definedName name="s" localSheetId="102">#REF!</definedName>
    <definedName name="s" localSheetId="103">#REF!</definedName>
    <definedName name="s" localSheetId="104">#REF!</definedName>
    <definedName name="s" localSheetId="105">#REF!</definedName>
    <definedName name="s" localSheetId="106">#REF!</definedName>
    <definedName name="s" localSheetId="107">#REF!</definedName>
    <definedName name="s" localSheetId="108">#REF!</definedName>
    <definedName name="s" localSheetId="10">#REF!</definedName>
    <definedName name="s" localSheetId="11">#REF!</definedName>
    <definedName name="s" localSheetId="12">#REF!</definedName>
    <definedName name="s" localSheetId="13">#REF!</definedName>
    <definedName name="s" localSheetId="14">#REF!</definedName>
    <definedName name="s" localSheetId="15">#REF!</definedName>
    <definedName name="s" localSheetId="16">#REF!</definedName>
    <definedName name="s" localSheetId="17">#REF!</definedName>
    <definedName name="s" localSheetId="18">#REF!</definedName>
    <definedName name="s" localSheetId="1">#REF!</definedName>
    <definedName name="s" localSheetId="19">#REF!</definedName>
    <definedName name="s" localSheetId="20">#REF!</definedName>
    <definedName name="s" localSheetId="21">#REF!</definedName>
    <definedName name="s" localSheetId="22">#REF!</definedName>
    <definedName name="s" localSheetId="23">#REF!</definedName>
    <definedName name="s" localSheetId="24">#REF!</definedName>
    <definedName name="s" localSheetId="25">#REF!</definedName>
    <definedName name="s" localSheetId="26">#REF!</definedName>
    <definedName name="s" localSheetId="27">#REF!</definedName>
    <definedName name="s" localSheetId="28">#REF!</definedName>
    <definedName name="s" localSheetId="29">#REF!</definedName>
    <definedName name="s" localSheetId="30">#REF!</definedName>
    <definedName name="s" localSheetId="2">#REF!</definedName>
    <definedName name="s" localSheetId="32">#REF!</definedName>
    <definedName name="s" localSheetId="33">#REF!</definedName>
    <definedName name="s" localSheetId="34">#REF!</definedName>
    <definedName name="s" localSheetId="35">#REF!</definedName>
    <definedName name="s" localSheetId="36">#REF!</definedName>
    <definedName name="s" localSheetId="37">#REF!</definedName>
    <definedName name="s" localSheetId="38">#REF!</definedName>
    <definedName name="s" localSheetId="39">#REF!</definedName>
    <definedName name="s" localSheetId="40">#REF!</definedName>
    <definedName name="s" localSheetId="3">#REF!</definedName>
    <definedName name="s" localSheetId="41">#REF!</definedName>
    <definedName name="s" localSheetId="42">#REF!</definedName>
    <definedName name="s" localSheetId="43">#REF!</definedName>
    <definedName name="s" localSheetId="44">#REF!</definedName>
    <definedName name="s" localSheetId="45">#REF!</definedName>
    <definedName name="s" localSheetId="46">#REF!</definedName>
    <definedName name="s" localSheetId="47">#REF!</definedName>
    <definedName name="s" localSheetId="48">#REF!</definedName>
    <definedName name="s" localSheetId="49">#REF!</definedName>
    <definedName name="s" localSheetId="50">#REF!</definedName>
    <definedName name="s" localSheetId="4">#REF!</definedName>
    <definedName name="s" localSheetId="51">#REF!</definedName>
    <definedName name="s" localSheetId="52">#REF!</definedName>
    <definedName name="s" localSheetId="53">#REF!</definedName>
    <definedName name="s" localSheetId="54">#REF!</definedName>
    <definedName name="s" localSheetId="55">#REF!</definedName>
    <definedName name="s" localSheetId="56">#REF!</definedName>
    <definedName name="s" localSheetId="57">#REF!</definedName>
    <definedName name="s" localSheetId="58">#REF!</definedName>
    <definedName name="s" localSheetId="59">#REF!</definedName>
    <definedName name="s" localSheetId="60">#REF!</definedName>
    <definedName name="s" localSheetId="5">#REF!</definedName>
    <definedName name="s" localSheetId="61">#REF!</definedName>
    <definedName name="s" localSheetId="62">#REF!</definedName>
    <definedName name="s" localSheetId="63">#REF!</definedName>
    <definedName name="s" localSheetId="64">#REF!</definedName>
    <definedName name="s" localSheetId="65">#REF!</definedName>
    <definedName name="s" localSheetId="66">#REF!</definedName>
    <definedName name="s" localSheetId="67">#REF!</definedName>
    <definedName name="s" localSheetId="68">#REF!</definedName>
    <definedName name="s" localSheetId="69">#REF!</definedName>
    <definedName name="s" localSheetId="70">#REF!</definedName>
    <definedName name="s" localSheetId="6">#REF!</definedName>
    <definedName name="s" localSheetId="71">#REF!</definedName>
    <definedName name="s" localSheetId="72">#REF!</definedName>
    <definedName name="s" localSheetId="73">#REF!</definedName>
    <definedName name="s" localSheetId="74">#REF!</definedName>
    <definedName name="s" localSheetId="75">#REF!</definedName>
    <definedName name="s" localSheetId="76">#REF!</definedName>
    <definedName name="s" localSheetId="77">#REF!</definedName>
    <definedName name="s" localSheetId="78">#REF!</definedName>
    <definedName name="s" localSheetId="79">#REF!</definedName>
    <definedName name="s" localSheetId="80">#REF!</definedName>
    <definedName name="s" localSheetId="7">#REF!</definedName>
    <definedName name="s" localSheetId="81">#REF!</definedName>
    <definedName name="s" localSheetId="82">#REF!</definedName>
    <definedName name="s" localSheetId="83">#REF!</definedName>
    <definedName name="s" localSheetId="84">#REF!</definedName>
    <definedName name="s" localSheetId="85">#REF!</definedName>
    <definedName name="s" localSheetId="86">#REF!</definedName>
    <definedName name="s" localSheetId="87">#REF!</definedName>
    <definedName name="s" localSheetId="88">#REF!</definedName>
    <definedName name="s" localSheetId="89">#REF!</definedName>
    <definedName name="s" localSheetId="90">#REF!</definedName>
    <definedName name="s" localSheetId="91">#REF!</definedName>
    <definedName name="s" localSheetId="8">#REF!</definedName>
    <definedName name="s" localSheetId="92">#REF!</definedName>
    <definedName name="s" localSheetId="93">#REF!</definedName>
    <definedName name="s" localSheetId="94">#REF!</definedName>
    <definedName name="s" localSheetId="95">#REF!</definedName>
    <definedName name="s" localSheetId="96">#REF!</definedName>
    <definedName name="s" localSheetId="97">#REF!</definedName>
    <definedName name="s" localSheetId="98">#REF!</definedName>
    <definedName name="s" localSheetId="99">#REF!</definedName>
    <definedName name="s" localSheetId="100">#REF!</definedName>
    <definedName name="s" localSheetId="101">#REF!</definedName>
    <definedName name="s" localSheetId="109">#REF!</definedName>
    <definedName name="s" localSheetId="110">#REF!</definedName>
    <definedName name="s" localSheetId="111">#REF!</definedName>
    <definedName name="s">#REF!</definedName>
    <definedName name="SOMA" localSheetId="0">#REF!</definedName>
    <definedName name="SOMA" localSheetId="9">#REF!</definedName>
    <definedName name="SOMA" localSheetId="102">#REF!</definedName>
    <definedName name="SOMA" localSheetId="103">#REF!</definedName>
    <definedName name="SOMA" localSheetId="104">#REF!</definedName>
    <definedName name="SOMA" localSheetId="105">#REF!</definedName>
    <definedName name="SOMA" localSheetId="106">#REF!</definedName>
    <definedName name="SOMA" localSheetId="107">#REF!</definedName>
    <definedName name="SOMA" localSheetId="108">#REF!</definedName>
    <definedName name="SOMA" localSheetId="10">#REF!</definedName>
    <definedName name="SOMA" localSheetId="11">#REF!</definedName>
    <definedName name="SOMA" localSheetId="12">#REF!</definedName>
    <definedName name="SOMA" localSheetId="13">#REF!</definedName>
    <definedName name="SOMA" localSheetId="14">#REF!</definedName>
    <definedName name="SOMA" localSheetId="15">#REF!</definedName>
    <definedName name="SOMA" localSheetId="16">#REF!</definedName>
    <definedName name="SOMA" localSheetId="17">#REF!</definedName>
    <definedName name="SOMA" localSheetId="18">#REF!</definedName>
    <definedName name="SOMA" localSheetId="1">#REF!</definedName>
    <definedName name="SOMA" localSheetId="19">#REF!</definedName>
    <definedName name="SOMA" localSheetId="20">#REF!</definedName>
    <definedName name="SOMA" localSheetId="21">#REF!</definedName>
    <definedName name="SOMA" localSheetId="22">#REF!</definedName>
    <definedName name="SOMA" localSheetId="23">#REF!</definedName>
    <definedName name="SOMA" localSheetId="24">#REF!</definedName>
    <definedName name="SOMA" localSheetId="25">#REF!</definedName>
    <definedName name="SOMA" localSheetId="26">#REF!</definedName>
    <definedName name="SOMA" localSheetId="27">#REF!</definedName>
    <definedName name="SOMA" localSheetId="28">#REF!</definedName>
    <definedName name="SOMA" localSheetId="29">#REF!</definedName>
    <definedName name="SOMA" localSheetId="30">#REF!</definedName>
    <definedName name="SOMA" localSheetId="2">#REF!</definedName>
    <definedName name="SOMA" localSheetId="32">#REF!</definedName>
    <definedName name="SOMA" localSheetId="33">#REF!</definedName>
    <definedName name="SOMA" localSheetId="34">#REF!</definedName>
    <definedName name="SOMA" localSheetId="35">#REF!</definedName>
    <definedName name="SOMA" localSheetId="36">#REF!</definedName>
    <definedName name="SOMA" localSheetId="37">#REF!</definedName>
    <definedName name="SOMA" localSheetId="38">#REF!</definedName>
    <definedName name="SOMA" localSheetId="39">#REF!</definedName>
    <definedName name="SOMA" localSheetId="40">#REF!</definedName>
    <definedName name="SOMA" localSheetId="3">#REF!</definedName>
    <definedName name="SOMA" localSheetId="41">#REF!</definedName>
    <definedName name="SOMA" localSheetId="42">#REF!</definedName>
    <definedName name="SOMA" localSheetId="43">#REF!</definedName>
    <definedName name="SOMA" localSheetId="44">#REF!</definedName>
    <definedName name="SOMA" localSheetId="45">#REF!</definedName>
    <definedName name="SOMA" localSheetId="46">#REF!</definedName>
    <definedName name="SOMA" localSheetId="47">#REF!</definedName>
    <definedName name="SOMA" localSheetId="48">#REF!</definedName>
    <definedName name="SOMA" localSheetId="49">#REF!</definedName>
    <definedName name="SOMA" localSheetId="50">#REF!</definedName>
    <definedName name="SOMA" localSheetId="4">#REF!</definedName>
    <definedName name="SOMA" localSheetId="51">#REF!</definedName>
    <definedName name="SOMA" localSheetId="52">#REF!</definedName>
    <definedName name="SOMA" localSheetId="53">#REF!</definedName>
    <definedName name="SOMA" localSheetId="54">#REF!</definedName>
    <definedName name="SOMA" localSheetId="55">#REF!</definedName>
    <definedName name="SOMA" localSheetId="56">#REF!</definedName>
    <definedName name="SOMA" localSheetId="57">#REF!</definedName>
    <definedName name="SOMA" localSheetId="58">#REF!</definedName>
    <definedName name="SOMA" localSheetId="59">#REF!</definedName>
    <definedName name="SOMA" localSheetId="60">#REF!</definedName>
    <definedName name="SOMA" localSheetId="5">#REF!</definedName>
    <definedName name="SOMA" localSheetId="61">#REF!</definedName>
    <definedName name="SOMA" localSheetId="62">#REF!</definedName>
    <definedName name="SOMA" localSheetId="63">#REF!</definedName>
    <definedName name="SOMA" localSheetId="64">#REF!</definedName>
    <definedName name="SOMA" localSheetId="65">#REF!</definedName>
    <definedName name="SOMA" localSheetId="66">#REF!</definedName>
    <definedName name="SOMA" localSheetId="67">#REF!</definedName>
    <definedName name="SOMA" localSheetId="68">#REF!</definedName>
    <definedName name="SOMA" localSheetId="69">#REF!</definedName>
    <definedName name="SOMA" localSheetId="70">#REF!</definedName>
    <definedName name="SOMA" localSheetId="6">#REF!</definedName>
    <definedName name="SOMA" localSheetId="71">#REF!</definedName>
    <definedName name="SOMA" localSheetId="72">#REF!</definedName>
    <definedName name="SOMA" localSheetId="73">#REF!</definedName>
    <definedName name="SOMA" localSheetId="74">#REF!</definedName>
    <definedName name="SOMA" localSheetId="75">#REF!</definedName>
    <definedName name="SOMA" localSheetId="76">#REF!</definedName>
    <definedName name="SOMA" localSheetId="77">#REF!</definedName>
    <definedName name="SOMA" localSheetId="78">#REF!</definedName>
    <definedName name="SOMA" localSheetId="79">#REF!</definedName>
    <definedName name="SOMA" localSheetId="80">#REF!</definedName>
    <definedName name="SOMA" localSheetId="7">#REF!</definedName>
    <definedName name="SOMA" localSheetId="81">#REF!</definedName>
    <definedName name="SOMA" localSheetId="82">#REF!</definedName>
    <definedName name="SOMA" localSheetId="83">#REF!</definedName>
    <definedName name="SOMA" localSheetId="84">#REF!</definedName>
    <definedName name="SOMA" localSheetId="85">#REF!</definedName>
    <definedName name="SOMA" localSheetId="86">#REF!</definedName>
    <definedName name="SOMA" localSheetId="87">#REF!</definedName>
    <definedName name="SOMA" localSheetId="88">#REF!</definedName>
    <definedName name="SOMA" localSheetId="89">#REF!</definedName>
    <definedName name="SOMA" localSheetId="90">#REF!</definedName>
    <definedName name="SOMA" localSheetId="91">#REF!</definedName>
    <definedName name="SOMA" localSheetId="8">#REF!</definedName>
    <definedName name="SOMA" localSheetId="92">#REF!</definedName>
    <definedName name="SOMA" localSheetId="93">#REF!</definedName>
    <definedName name="SOMA" localSheetId="94">#REF!</definedName>
    <definedName name="SOMA" localSheetId="95">#REF!</definedName>
    <definedName name="SOMA" localSheetId="96">#REF!</definedName>
    <definedName name="SOMA" localSheetId="97">#REF!</definedName>
    <definedName name="SOMA" localSheetId="98">#REF!</definedName>
    <definedName name="SOMA" localSheetId="99">#REF!</definedName>
    <definedName name="SOMA" localSheetId="100">#REF!</definedName>
    <definedName name="SOMA" localSheetId="101">#REF!</definedName>
    <definedName name="SOMA" localSheetId="109">#REF!</definedName>
    <definedName name="SOMA" localSheetId="110">#REF!</definedName>
    <definedName name="SOMA" localSheetId="111">#REF!</definedName>
    <definedName name="SOMA">#REF!</definedName>
    <definedName name="TESTANDO" localSheetId="88" hidden="1">{#N/A,#N/A,TRUE,"Quinzena 01 à 15-04-98 "}</definedName>
    <definedName name="TESTANDO" hidden="1">{#N/A,#N/A,TRUE,"Quinzena 01 à 15-04-98 "}</definedName>
    <definedName name="TESTE" localSheetId="88" hidden="1">{#N/A,#N/A,TRUE,"Quinzena 01 à 15-04-98 "}</definedName>
    <definedName name="TESTE" hidden="1">{#N/A,#N/A,TRUE,"Quinzena 01 à 15-04-98 "}</definedName>
    <definedName name="Total" localSheetId="0">#REF!</definedName>
    <definedName name="Total" localSheetId="9">#REF!</definedName>
    <definedName name="Total" localSheetId="102">#REF!</definedName>
    <definedName name="Total" localSheetId="103">#REF!</definedName>
    <definedName name="Total" localSheetId="104">#REF!</definedName>
    <definedName name="Total" localSheetId="105">#REF!</definedName>
    <definedName name="Total" localSheetId="106">#REF!</definedName>
    <definedName name="Total" localSheetId="107">#REF!</definedName>
    <definedName name="Total" localSheetId="108">#REF!</definedName>
    <definedName name="Total" localSheetId="10">#REF!</definedName>
    <definedName name="Total" localSheetId="11">#REF!</definedName>
    <definedName name="Total" localSheetId="12">#REF!</definedName>
    <definedName name="Total" localSheetId="13">#REF!</definedName>
    <definedName name="Total" localSheetId="14">#REF!</definedName>
    <definedName name="Total" localSheetId="15">#REF!</definedName>
    <definedName name="Total" localSheetId="16">#REF!</definedName>
    <definedName name="Total" localSheetId="17">#REF!</definedName>
    <definedName name="Total" localSheetId="18">#REF!</definedName>
    <definedName name="Total" localSheetId="1">#REF!</definedName>
    <definedName name="Total" localSheetId="19">#REF!</definedName>
    <definedName name="Total" localSheetId="20">#REF!</definedName>
    <definedName name="Total" localSheetId="21">#REF!</definedName>
    <definedName name="Total" localSheetId="22">#REF!</definedName>
    <definedName name="Total" localSheetId="23">#REF!</definedName>
    <definedName name="Total" localSheetId="24">#REF!</definedName>
    <definedName name="Total" localSheetId="25">#REF!</definedName>
    <definedName name="Total" localSheetId="26">#REF!</definedName>
    <definedName name="Total" localSheetId="27">#REF!</definedName>
    <definedName name="Total" localSheetId="28">#REF!</definedName>
    <definedName name="Total" localSheetId="29">#REF!</definedName>
    <definedName name="Total" localSheetId="30">#REF!</definedName>
    <definedName name="Total" localSheetId="2">#REF!</definedName>
    <definedName name="Total" localSheetId="32">#REF!</definedName>
    <definedName name="Total" localSheetId="33">#REF!</definedName>
    <definedName name="Total" localSheetId="34">#REF!</definedName>
    <definedName name="Total" localSheetId="35">#REF!</definedName>
    <definedName name="Total" localSheetId="36">#REF!</definedName>
    <definedName name="Total" localSheetId="37">#REF!</definedName>
    <definedName name="Total" localSheetId="38">#REF!</definedName>
    <definedName name="Total" localSheetId="39">#REF!</definedName>
    <definedName name="Total" localSheetId="40">#REF!</definedName>
    <definedName name="Total" localSheetId="3">#REF!</definedName>
    <definedName name="Total" localSheetId="41">#REF!</definedName>
    <definedName name="Total" localSheetId="42">#REF!</definedName>
    <definedName name="Total" localSheetId="43">#REF!</definedName>
    <definedName name="Total" localSheetId="44">#REF!</definedName>
    <definedName name="Total" localSheetId="45">#REF!</definedName>
    <definedName name="Total" localSheetId="46">#REF!</definedName>
    <definedName name="Total" localSheetId="47">#REF!</definedName>
    <definedName name="Total" localSheetId="48">#REF!</definedName>
    <definedName name="Total" localSheetId="49">#REF!</definedName>
    <definedName name="Total" localSheetId="50">#REF!</definedName>
    <definedName name="Total" localSheetId="4">#REF!</definedName>
    <definedName name="Total" localSheetId="51">#REF!</definedName>
    <definedName name="Total" localSheetId="52">#REF!</definedName>
    <definedName name="Total" localSheetId="53">#REF!</definedName>
    <definedName name="Total" localSheetId="54">#REF!</definedName>
    <definedName name="Total" localSheetId="55">#REF!</definedName>
    <definedName name="Total" localSheetId="56">#REF!</definedName>
    <definedName name="Total" localSheetId="57">#REF!</definedName>
    <definedName name="Total" localSheetId="58">#REF!</definedName>
    <definedName name="Total" localSheetId="59">#REF!</definedName>
    <definedName name="Total" localSheetId="60">#REF!</definedName>
    <definedName name="Total" localSheetId="5">#REF!</definedName>
    <definedName name="Total" localSheetId="61">#REF!</definedName>
    <definedName name="Total" localSheetId="62">#REF!</definedName>
    <definedName name="Total" localSheetId="63">#REF!</definedName>
    <definedName name="Total" localSheetId="64">#REF!</definedName>
    <definedName name="Total" localSheetId="65">#REF!</definedName>
    <definedName name="Total" localSheetId="66">#REF!</definedName>
    <definedName name="Total" localSheetId="67">#REF!</definedName>
    <definedName name="Total" localSheetId="68">#REF!</definedName>
    <definedName name="Total" localSheetId="69">#REF!</definedName>
    <definedName name="Total" localSheetId="70">#REF!</definedName>
    <definedName name="Total" localSheetId="6">#REF!</definedName>
    <definedName name="Total" localSheetId="71">#REF!</definedName>
    <definedName name="Total" localSheetId="72">#REF!</definedName>
    <definedName name="Total" localSheetId="73">#REF!</definedName>
    <definedName name="Total" localSheetId="74">#REF!</definedName>
    <definedName name="Total" localSheetId="75">#REF!</definedName>
    <definedName name="Total" localSheetId="76">#REF!</definedName>
    <definedName name="Total" localSheetId="77">#REF!</definedName>
    <definedName name="Total" localSheetId="78">#REF!</definedName>
    <definedName name="Total" localSheetId="79">#REF!</definedName>
    <definedName name="Total" localSheetId="80">#REF!</definedName>
    <definedName name="Total" localSheetId="7">#REF!</definedName>
    <definedName name="Total" localSheetId="81">#REF!</definedName>
    <definedName name="Total" localSheetId="82">#REF!</definedName>
    <definedName name="Total" localSheetId="83">#REF!</definedName>
    <definedName name="Total" localSheetId="84">#REF!</definedName>
    <definedName name="Total" localSheetId="85">#REF!</definedName>
    <definedName name="Total" localSheetId="86">#REF!</definedName>
    <definedName name="Total" localSheetId="87">#REF!</definedName>
    <definedName name="Total" localSheetId="88">#REF!</definedName>
    <definedName name="Total" localSheetId="89">#REF!</definedName>
    <definedName name="Total" localSheetId="90">#REF!</definedName>
    <definedName name="Total" localSheetId="91">#REF!</definedName>
    <definedName name="Total" localSheetId="8">#REF!</definedName>
    <definedName name="Total" localSheetId="92">#REF!</definedName>
    <definedName name="Total" localSheetId="93">#REF!</definedName>
    <definedName name="Total" localSheetId="94">#REF!</definedName>
    <definedName name="Total" localSheetId="95">#REF!</definedName>
    <definedName name="Total" localSheetId="96">#REF!</definedName>
    <definedName name="Total" localSheetId="97">#REF!</definedName>
    <definedName name="Total" localSheetId="98">#REF!</definedName>
    <definedName name="Total" localSheetId="99">#REF!</definedName>
    <definedName name="Total" localSheetId="100">#REF!</definedName>
    <definedName name="Total" localSheetId="101">#REF!</definedName>
    <definedName name="Total" localSheetId="109">#REF!</definedName>
    <definedName name="Total" localSheetId="110">#REF!</definedName>
    <definedName name="Total" localSheetId="111">#REF!</definedName>
    <definedName name="Total">#REF!</definedName>
    <definedName name="TOTALCLP03" localSheetId="0">#REF!</definedName>
    <definedName name="TOTALCLP03" localSheetId="9">#REF!</definedName>
    <definedName name="TOTALCLP03" localSheetId="102">#REF!</definedName>
    <definedName name="TOTALCLP03" localSheetId="103">#REF!</definedName>
    <definedName name="TOTALCLP03" localSheetId="104">#REF!</definedName>
    <definedName name="TOTALCLP03" localSheetId="105">#REF!</definedName>
    <definedName name="TOTALCLP03" localSheetId="106">#REF!</definedName>
    <definedName name="TOTALCLP03" localSheetId="107">#REF!</definedName>
    <definedName name="TOTALCLP03" localSheetId="108">#REF!</definedName>
    <definedName name="TOTALCLP03" localSheetId="10">#REF!</definedName>
    <definedName name="TOTALCLP03" localSheetId="11">#REF!</definedName>
    <definedName name="TOTALCLP03" localSheetId="12">#REF!</definedName>
    <definedName name="TOTALCLP03" localSheetId="13">#REF!</definedName>
    <definedName name="TOTALCLP03" localSheetId="14">#REF!</definedName>
    <definedName name="TOTALCLP03" localSheetId="15">#REF!</definedName>
    <definedName name="TOTALCLP03" localSheetId="16">#REF!</definedName>
    <definedName name="TOTALCLP03" localSheetId="17">#REF!</definedName>
    <definedName name="TOTALCLP03" localSheetId="18">#REF!</definedName>
    <definedName name="TOTALCLP03" localSheetId="1">#REF!</definedName>
    <definedName name="TOTALCLP03" localSheetId="19">#REF!</definedName>
    <definedName name="TOTALCLP03" localSheetId="20">#REF!</definedName>
    <definedName name="TOTALCLP03" localSheetId="21">#REF!</definedName>
    <definedName name="TOTALCLP03" localSheetId="22">#REF!</definedName>
    <definedName name="TOTALCLP03" localSheetId="23">#REF!</definedName>
    <definedName name="TOTALCLP03" localSheetId="24">#REF!</definedName>
    <definedName name="TOTALCLP03" localSheetId="25">#REF!</definedName>
    <definedName name="TOTALCLP03" localSheetId="26">#REF!</definedName>
    <definedName name="TOTALCLP03" localSheetId="27">#REF!</definedName>
    <definedName name="TOTALCLP03" localSheetId="28">#REF!</definedName>
    <definedName name="TOTALCLP03" localSheetId="29">#REF!</definedName>
    <definedName name="TOTALCLP03" localSheetId="30">#REF!</definedName>
    <definedName name="TOTALCLP03" localSheetId="2">#REF!</definedName>
    <definedName name="TOTALCLP03" localSheetId="32">#REF!</definedName>
    <definedName name="TOTALCLP03" localSheetId="33">#REF!</definedName>
    <definedName name="TOTALCLP03" localSheetId="34">#REF!</definedName>
    <definedName name="TOTALCLP03" localSheetId="35">#REF!</definedName>
    <definedName name="TOTALCLP03" localSheetId="36">#REF!</definedName>
    <definedName name="TOTALCLP03" localSheetId="37">#REF!</definedName>
    <definedName name="TOTALCLP03" localSheetId="38">#REF!</definedName>
    <definedName name="TOTALCLP03" localSheetId="39">#REF!</definedName>
    <definedName name="TOTALCLP03" localSheetId="40">#REF!</definedName>
    <definedName name="TOTALCLP03" localSheetId="3">#REF!</definedName>
    <definedName name="TOTALCLP03" localSheetId="41">#REF!</definedName>
    <definedName name="TOTALCLP03" localSheetId="42">#REF!</definedName>
    <definedName name="TOTALCLP03" localSheetId="43">#REF!</definedName>
    <definedName name="TOTALCLP03" localSheetId="44">#REF!</definedName>
    <definedName name="TOTALCLP03" localSheetId="45">#REF!</definedName>
    <definedName name="TOTALCLP03" localSheetId="46">#REF!</definedName>
    <definedName name="TOTALCLP03" localSheetId="47">#REF!</definedName>
    <definedName name="TOTALCLP03" localSheetId="48">#REF!</definedName>
    <definedName name="TOTALCLP03" localSheetId="49">#REF!</definedName>
    <definedName name="TOTALCLP03" localSheetId="50">#REF!</definedName>
    <definedName name="TOTALCLP03" localSheetId="4">#REF!</definedName>
    <definedName name="TOTALCLP03" localSheetId="51">#REF!</definedName>
    <definedName name="TOTALCLP03" localSheetId="52">#REF!</definedName>
    <definedName name="TOTALCLP03" localSheetId="53">#REF!</definedName>
    <definedName name="TOTALCLP03" localSheetId="54">#REF!</definedName>
    <definedName name="TOTALCLP03" localSheetId="55">#REF!</definedName>
    <definedName name="TOTALCLP03" localSheetId="56">#REF!</definedName>
    <definedName name="TOTALCLP03" localSheetId="57">#REF!</definedName>
    <definedName name="TOTALCLP03" localSheetId="58">#REF!</definedName>
    <definedName name="TOTALCLP03" localSheetId="59">#REF!</definedName>
    <definedName name="TOTALCLP03" localSheetId="60">#REF!</definedName>
    <definedName name="TOTALCLP03" localSheetId="5">#REF!</definedName>
    <definedName name="TOTALCLP03" localSheetId="61">#REF!</definedName>
    <definedName name="TOTALCLP03" localSheetId="62">#REF!</definedName>
    <definedName name="TOTALCLP03" localSheetId="63">#REF!</definedName>
    <definedName name="TOTALCLP03" localSheetId="64">#REF!</definedName>
    <definedName name="TOTALCLP03" localSheetId="65">#REF!</definedName>
    <definedName name="TOTALCLP03" localSheetId="66">#REF!</definedName>
    <definedName name="TOTALCLP03" localSheetId="67">#REF!</definedName>
    <definedName name="TOTALCLP03" localSheetId="68">#REF!</definedName>
    <definedName name="TOTALCLP03" localSheetId="69">#REF!</definedName>
    <definedName name="TOTALCLP03" localSheetId="70">#REF!</definedName>
    <definedName name="TOTALCLP03" localSheetId="6">#REF!</definedName>
    <definedName name="TOTALCLP03" localSheetId="71">#REF!</definedName>
    <definedName name="TOTALCLP03" localSheetId="72">#REF!</definedName>
    <definedName name="TOTALCLP03" localSheetId="73">#REF!</definedName>
    <definedName name="TOTALCLP03" localSheetId="74">#REF!</definedName>
    <definedName name="TOTALCLP03" localSheetId="75">#REF!</definedName>
    <definedName name="TOTALCLP03" localSheetId="76">#REF!</definedName>
    <definedName name="TOTALCLP03" localSheetId="77">#REF!</definedName>
    <definedName name="TOTALCLP03" localSheetId="78">#REF!</definedName>
    <definedName name="TOTALCLP03" localSheetId="79">#REF!</definedName>
    <definedName name="TOTALCLP03" localSheetId="80">#REF!</definedName>
    <definedName name="TOTALCLP03" localSheetId="7">#REF!</definedName>
    <definedName name="TOTALCLP03" localSheetId="81">#REF!</definedName>
    <definedName name="TOTALCLP03" localSheetId="82">#REF!</definedName>
    <definedName name="TOTALCLP03" localSheetId="83">#REF!</definedName>
    <definedName name="TOTALCLP03" localSheetId="84">#REF!</definedName>
    <definedName name="TOTALCLP03" localSheetId="85">#REF!</definedName>
    <definedName name="TOTALCLP03" localSheetId="86">#REF!</definedName>
    <definedName name="TOTALCLP03" localSheetId="87">#REF!</definedName>
    <definedName name="TOTALCLP03" localSheetId="88">#REF!</definedName>
    <definedName name="TOTALCLP03" localSheetId="89">#REF!</definedName>
    <definedName name="TOTALCLP03" localSheetId="90">#REF!</definedName>
    <definedName name="TOTALCLP03" localSheetId="91">#REF!</definedName>
    <definedName name="TOTALCLP03" localSheetId="8">#REF!</definedName>
    <definedName name="TOTALCLP03" localSheetId="92">#REF!</definedName>
    <definedName name="TOTALCLP03" localSheetId="93">#REF!</definedName>
    <definedName name="TOTALCLP03" localSheetId="94">#REF!</definedName>
    <definedName name="TOTALCLP03" localSheetId="95">#REF!</definedName>
    <definedName name="TOTALCLP03" localSheetId="96">#REF!</definedName>
    <definedName name="TOTALCLP03" localSheetId="97">#REF!</definedName>
    <definedName name="TOTALCLP03" localSheetId="98">#REF!</definedName>
    <definedName name="TOTALCLP03" localSheetId="99">#REF!</definedName>
    <definedName name="TOTALCLP03" localSheetId="100">#REF!</definedName>
    <definedName name="TOTALCLP03" localSheetId="101">#REF!</definedName>
    <definedName name="TOTALCLP03" localSheetId="109">#REF!</definedName>
    <definedName name="TOTALCLP03" localSheetId="110">#REF!</definedName>
    <definedName name="TOTALCLP03" localSheetId="111">#REF!</definedName>
    <definedName name="TOTALCLP03">#REF!</definedName>
    <definedName name="VERIFICAR" localSheetId="88" hidden="1">{#N/A,#N/A,TRUE,"Quinzena 01 à 15-04-98 "}</definedName>
    <definedName name="VERIFICAR" hidden="1">{#N/A,#N/A,TRUE,"Quinzena 01 à 15-04-98 "}</definedName>
    <definedName name="wf" localSheetId="0" hidden="1">#REF!</definedName>
    <definedName name="wf" localSheetId="9" hidden="1">#REF!</definedName>
    <definedName name="wf" localSheetId="102" hidden="1">#REF!</definedName>
    <definedName name="wf" localSheetId="103" hidden="1">#REF!</definedName>
    <definedName name="wf" localSheetId="104" hidden="1">#REF!</definedName>
    <definedName name="wf" localSheetId="105" hidden="1">#REF!</definedName>
    <definedName name="wf" localSheetId="106" hidden="1">#REF!</definedName>
    <definedName name="wf" localSheetId="107" hidden="1">#REF!</definedName>
    <definedName name="wf" localSheetId="108" hidden="1">#REF!</definedName>
    <definedName name="wf" localSheetId="10" hidden="1">#REF!</definedName>
    <definedName name="wf" localSheetId="11" hidden="1">#REF!</definedName>
    <definedName name="wf" localSheetId="12" hidden="1">#REF!</definedName>
    <definedName name="wf" localSheetId="13" hidden="1">#REF!</definedName>
    <definedName name="wf" localSheetId="14" hidden="1">#REF!</definedName>
    <definedName name="wf" localSheetId="15" hidden="1">#REF!</definedName>
    <definedName name="wf" localSheetId="16" hidden="1">#REF!</definedName>
    <definedName name="wf" localSheetId="17" hidden="1">#REF!</definedName>
    <definedName name="wf" localSheetId="18" hidden="1">#REF!</definedName>
    <definedName name="wf" localSheetId="1" hidden="1">#REF!</definedName>
    <definedName name="wf" localSheetId="19" hidden="1">#REF!</definedName>
    <definedName name="wf" localSheetId="20" hidden="1">#REF!</definedName>
    <definedName name="wf" localSheetId="21" hidden="1">#REF!</definedName>
    <definedName name="wf" localSheetId="22" hidden="1">#REF!</definedName>
    <definedName name="wf" localSheetId="23" hidden="1">#REF!</definedName>
    <definedName name="wf" localSheetId="24" hidden="1">#REF!</definedName>
    <definedName name="wf" localSheetId="25" hidden="1">#REF!</definedName>
    <definedName name="wf" localSheetId="26" hidden="1">#REF!</definedName>
    <definedName name="wf" localSheetId="27" hidden="1">#REF!</definedName>
    <definedName name="wf" localSheetId="28" hidden="1">#REF!</definedName>
    <definedName name="wf" localSheetId="29" hidden="1">#REF!</definedName>
    <definedName name="wf" localSheetId="30" hidden="1">#REF!</definedName>
    <definedName name="wf" localSheetId="2" hidden="1">#REF!</definedName>
    <definedName name="wf" localSheetId="32" hidden="1">#REF!</definedName>
    <definedName name="wf" localSheetId="33" hidden="1">#REF!</definedName>
    <definedName name="wf" localSheetId="34" hidden="1">#REF!</definedName>
    <definedName name="wf" localSheetId="35" hidden="1">#REF!</definedName>
    <definedName name="wf" localSheetId="36" hidden="1">#REF!</definedName>
    <definedName name="wf" localSheetId="37" hidden="1">#REF!</definedName>
    <definedName name="wf" localSheetId="38" hidden="1">#REF!</definedName>
    <definedName name="wf" localSheetId="39" hidden="1">#REF!</definedName>
    <definedName name="wf" localSheetId="40" hidden="1">#REF!</definedName>
    <definedName name="wf" localSheetId="3" hidden="1">#REF!</definedName>
    <definedName name="wf" localSheetId="41" hidden="1">#REF!</definedName>
    <definedName name="wf" localSheetId="42" hidden="1">#REF!</definedName>
    <definedName name="wf" localSheetId="43" hidden="1">#REF!</definedName>
    <definedName name="wf" localSheetId="44" hidden="1">#REF!</definedName>
    <definedName name="wf" localSheetId="45" hidden="1">#REF!</definedName>
    <definedName name="wf" localSheetId="46" hidden="1">#REF!</definedName>
    <definedName name="wf" localSheetId="47" hidden="1">#REF!</definedName>
    <definedName name="wf" localSheetId="48" hidden="1">#REF!</definedName>
    <definedName name="wf" localSheetId="49" hidden="1">#REF!</definedName>
    <definedName name="wf" localSheetId="50" hidden="1">#REF!</definedName>
    <definedName name="wf" localSheetId="4" hidden="1">#REF!</definedName>
    <definedName name="wf" localSheetId="51" hidden="1">#REF!</definedName>
    <definedName name="wf" localSheetId="52" hidden="1">#REF!</definedName>
    <definedName name="wf" localSheetId="53" hidden="1">#REF!</definedName>
    <definedName name="wf" localSheetId="54" hidden="1">#REF!</definedName>
    <definedName name="wf" localSheetId="55" hidden="1">#REF!</definedName>
    <definedName name="wf" localSheetId="56" hidden="1">#REF!</definedName>
    <definedName name="wf" localSheetId="57" hidden="1">#REF!</definedName>
    <definedName name="wf" localSheetId="58" hidden="1">#REF!</definedName>
    <definedName name="wf" localSheetId="59" hidden="1">#REF!</definedName>
    <definedName name="wf" localSheetId="60" hidden="1">#REF!</definedName>
    <definedName name="wf" localSheetId="5" hidden="1">#REF!</definedName>
    <definedName name="wf" localSheetId="61" hidden="1">#REF!</definedName>
    <definedName name="wf" localSheetId="62" hidden="1">#REF!</definedName>
    <definedName name="wf" localSheetId="63" hidden="1">#REF!</definedName>
    <definedName name="wf" localSheetId="64" hidden="1">#REF!</definedName>
    <definedName name="wf" localSheetId="65" hidden="1">#REF!</definedName>
    <definedName name="wf" localSheetId="66" hidden="1">#REF!</definedName>
    <definedName name="wf" localSheetId="67" hidden="1">#REF!</definedName>
    <definedName name="wf" localSheetId="68" hidden="1">#REF!</definedName>
    <definedName name="wf" localSheetId="69" hidden="1">#REF!</definedName>
    <definedName name="wf" localSheetId="70" hidden="1">#REF!</definedName>
    <definedName name="wf" localSheetId="6" hidden="1">#REF!</definedName>
    <definedName name="wf" localSheetId="71" hidden="1">#REF!</definedName>
    <definedName name="wf" localSheetId="72" hidden="1">#REF!</definedName>
    <definedName name="wf" localSheetId="73" hidden="1">#REF!</definedName>
    <definedName name="wf" localSheetId="74" hidden="1">#REF!</definedName>
    <definedName name="wf" localSheetId="75" hidden="1">#REF!</definedName>
    <definedName name="wf" localSheetId="76" hidden="1">#REF!</definedName>
    <definedName name="wf" localSheetId="77" hidden="1">#REF!</definedName>
    <definedName name="wf" localSheetId="78" hidden="1">#REF!</definedName>
    <definedName name="wf" localSheetId="79" hidden="1">#REF!</definedName>
    <definedName name="wf" localSheetId="80" hidden="1">#REF!</definedName>
    <definedName name="wf" localSheetId="7" hidden="1">#REF!</definedName>
    <definedName name="wf" localSheetId="81" hidden="1">#REF!</definedName>
    <definedName name="wf" localSheetId="82" hidden="1">#REF!</definedName>
    <definedName name="wf" localSheetId="83" hidden="1">#REF!</definedName>
    <definedName name="wf" localSheetId="84" hidden="1">#REF!</definedName>
    <definedName name="wf" localSheetId="85" hidden="1">#REF!</definedName>
    <definedName name="wf" localSheetId="86" hidden="1">#REF!</definedName>
    <definedName name="wf" localSheetId="87" hidden="1">#REF!</definedName>
    <definedName name="wf" localSheetId="88" hidden="1">#REF!</definedName>
    <definedName name="wf" localSheetId="89" hidden="1">#REF!</definedName>
    <definedName name="wf" localSheetId="90" hidden="1">#REF!</definedName>
    <definedName name="wf" localSheetId="91" hidden="1">#REF!</definedName>
    <definedName name="wf" localSheetId="8" hidden="1">#REF!</definedName>
    <definedName name="wf" localSheetId="92" hidden="1">#REF!</definedName>
    <definedName name="wf" localSheetId="93" hidden="1">#REF!</definedName>
    <definedName name="wf" localSheetId="94" hidden="1">#REF!</definedName>
    <definedName name="wf" localSheetId="95" hidden="1">#REF!</definedName>
    <definedName name="wf" localSheetId="96" hidden="1">#REF!</definedName>
    <definedName name="wf" localSheetId="97" hidden="1">#REF!</definedName>
    <definedName name="wf" localSheetId="98" hidden="1">#REF!</definedName>
    <definedName name="wf" localSheetId="99" hidden="1">#REF!</definedName>
    <definedName name="wf" localSheetId="100" hidden="1">#REF!</definedName>
    <definedName name="wf" localSheetId="101" hidden="1">#REF!</definedName>
    <definedName name="wf" localSheetId="109" hidden="1">#REF!</definedName>
    <definedName name="wf" localSheetId="110" hidden="1">#REF!</definedName>
    <definedName name="wf" localSheetId="111" hidden="1">#REF!</definedName>
    <definedName name="wf" hidden="1">#REF!</definedName>
    <definedName name="wrn.Brita98.xls." localSheetId="88" hidden="1">{#N/A,#N/A,TRUE,"Quinzena 01 à 15-04-98 "}</definedName>
    <definedName name="wrn.Brita98.xls." hidden="1">{#N/A,#N/A,TRUE,"Quinzena 01 à 15-04-98 "}</definedName>
    <definedName name="z" localSheetId="0">#REF!</definedName>
    <definedName name="z" localSheetId="9">#REF!</definedName>
    <definedName name="z" localSheetId="102">#REF!</definedName>
    <definedName name="z" localSheetId="103">#REF!</definedName>
    <definedName name="z" localSheetId="104">#REF!</definedName>
    <definedName name="z" localSheetId="105">#REF!</definedName>
    <definedName name="z" localSheetId="106">#REF!</definedName>
    <definedName name="z" localSheetId="107">#REF!</definedName>
    <definedName name="z" localSheetId="108">#REF!</definedName>
    <definedName name="z" localSheetId="10">#REF!</definedName>
    <definedName name="z" localSheetId="11">#REF!</definedName>
    <definedName name="z" localSheetId="12">#REF!</definedName>
    <definedName name="z" localSheetId="13">#REF!</definedName>
    <definedName name="z" localSheetId="14">#REF!</definedName>
    <definedName name="z" localSheetId="15">#REF!</definedName>
    <definedName name="z" localSheetId="16">#REF!</definedName>
    <definedName name="z" localSheetId="17">#REF!</definedName>
    <definedName name="z" localSheetId="18">#REF!</definedName>
    <definedName name="z" localSheetId="1">#REF!</definedName>
    <definedName name="z" localSheetId="19">#REF!</definedName>
    <definedName name="z" localSheetId="20">#REF!</definedName>
    <definedName name="z" localSheetId="21">#REF!</definedName>
    <definedName name="z" localSheetId="22">#REF!</definedName>
    <definedName name="z" localSheetId="23">#REF!</definedName>
    <definedName name="z" localSheetId="24">#REF!</definedName>
    <definedName name="z" localSheetId="25">#REF!</definedName>
    <definedName name="z" localSheetId="26">#REF!</definedName>
    <definedName name="z" localSheetId="27">#REF!</definedName>
    <definedName name="z" localSheetId="28">#REF!</definedName>
    <definedName name="z" localSheetId="29">#REF!</definedName>
    <definedName name="z" localSheetId="30">#REF!</definedName>
    <definedName name="z" localSheetId="2">#REF!</definedName>
    <definedName name="z" localSheetId="32">#REF!</definedName>
    <definedName name="z" localSheetId="33">#REF!</definedName>
    <definedName name="z" localSheetId="34">#REF!</definedName>
    <definedName name="z" localSheetId="35">#REF!</definedName>
    <definedName name="z" localSheetId="36">#REF!</definedName>
    <definedName name="z" localSheetId="37">#REF!</definedName>
    <definedName name="z" localSheetId="38">#REF!</definedName>
    <definedName name="z" localSheetId="39">#REF!</definedName>
    <definedName name="z" localSheetId="40">#REF!</definedName>
    <definedName name="z" localSheetId="3">#REF!</definedName>
    <definedName name="z" localSheetId="41">#REF!</definedName>
    <definedName name="z" localSheetId="42">#REF!</definedName>
    <definedName name="z" localSheetId="43">#REF!</definedName>
    <definedName name="z" localSheetId="44">#REF!</definedName>
    <definedName name="z" localSheetId="45">#REF!</definedName>
    <definedName name="z" localSheetId="46">#REF!</definedName>
    <definedName name="z" localSheetId="47">#REF!</definedName>
    <definedName name="z" localSheetId="48">#REF!</definedName>
    <definedName name="z" localSheetId="49">#REF!</definedName>
    <definedName name="z" localSheetId="50">#REF!</definedName>
    <definedName name="z" localSheetId="4">#REF!</definedName>
    <definedName name="z" localSheetId="51">#REF!</definedName>
    <definedName name="z" localSheetId="52">#REF!</definedName>
    <definedName name="z" localSheetId="53">#REF!</definedName>
    <definedName name="z" localSheetId="54">#REF!</definedName>
    <definedName name="z" localSheetId="55">#REF!</definedName>
    <definedName name="z" localSheetId="56">#REF!</definedName>
    <definedName name="z" localSheetId="57">#REF!</definedName>
    <definedName name="z" localSheetId="58">#REF!</definedName>
    <definedName name="z" localSheetId="59">#REF!</definedName>
    <definedName name="z" localSheetId="60">#REF!</definedName>
    <definedName name="z" localSheetId="5">#REF!</definedName>
    <definedName name="z" localSheetId="61">#REF!</definedName>
    <definedName name="z" localSheetId="62">#REF!</definedName>
    <definedName name="z" localSheetId="63">#REF!</definedName>
    <definedName name="z" localSheetId="64">#REF!</definedName>
    <definedName name="z" localSheetId="65">#REF!</definedName>
    <definedName name="z" localSheetId="66">#REF!</definedName>
    <definedName name="z" localSheetId="67">#REF!</definedName>
    <definedName name="z" localSheetId="68">#REF!</definedName>
    <definedName name="z" localSheetId="69">#REF!</definedName>
    <definedName name="z" localSheetId="70">#REF!</definedName>
    <definedName name="z" localSheetId="6">#REF!</definedName>
    <definedName name="z" localSheetId="71">#REF!</definedName>
    <definedName name="z" localSheetId="72">#REF!</definedName>
    <definedName name="z" localSheetId="73">#REF!</definedName>
    <definedName name="z" localSheetId="74">#REF!</definedName>
    <definedName name="z" localSheetId="75">#REF!</definedName>
    <definedName name="z" localSheetId="76">#REF!</definedName>
    <definedName name="z" localSheetId="77">#REF!</definedName>
    <definedName name="z" localSheetId="78">#REF!</definedName>
    <definedName name="z" localSheetId="79">#REF!</definedName>
    <definedName name="z" localSheetId="80">#REF!</definedName>
    <definedName name="z" localSheetId="7">#REF!</definedName>
    <definedName name="z" localSheetId="81">#REF!</definedName>
    <definedName name="z" localSheetId="82">#REF!</definedName>
    <definedName name="z" localSheetId="83">#REF!</definedName>
    <definedName name="z" localSheetId="84">#REF!</definedName>
    <definedName name="z" localSheetId="85">#REF!</definedName>
    <definedName name="z" localSheetId="86">#REF!</definedName>
    <definedName name="z" localSheetId="87">#REF!</definedName>
    <definedName name="z" localSheetId="88">#REF!</definedName>
    <definedName name="z" localSheetId="89">#REF!</definedName>
    <definedName name="z" localSheetId="90">#REF!</definedName>
    <definedName name="z" localSheetId="91">#REF!</definedName>
    <definedName name="z" localSheetId="8">#REF!</definedName>
    <definedName name="z" localSheetId="92">#REF!</definedName>
    <definedName name="z" localSheetId="93">#REF!</definedName>
    <definedName name="z" localSheetId="94">#REF!</definedName>
    <definedName name="z" localSheetId="95">#REF!</definedName>
    <definedName name="z" localSheetId="96">#REF!</definedName>
    <definedName name="z" localSheetId="97">#REF!</definedName>
    <definedName name="z" localSheetId="98">#REF!</definedName>
    <definedName name="z" localSheetId="99">#REF!</definedName>
    <definedName name="z" localSheetId="100">#REF!</definedName>
    <definedName name="z" localSheetId="101">#REF!</definedName>
    <definedName name="z" localSheetId="109">#REF!</definedName>
    <definedName name="z" localSheetId="110">#REF!</definedName>
    <definedName name="z" localSheetId="111">#REF!</definedName>
    <definedName name="z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29"/>
  <c r="G21" i="136"/>
  <c r="G26"/>
  <c r="G25"/>
  <c r="G24"/>
  <c r="G22"/>
  <c r="G19"/>
  <c r="G18"/>
  <c r="G17"/>
  <c r="G16"/>
  <c r="G14"/>
  <c r="G13"/>
  <c r="G12"/>
  <c r="G11"/>
  <c r="G9"/>
  <c r="G8"/>
  <c r="G7"/>
  <c r="G6"/>
  <c r="G27" l="1"/>
  <c r="G16" i="135"/>
  <c r="G17"/>
  <c r="G18"/>
  <c r="G19"/>
  <c r="G11"/>
  <c r="G12"/>
  <c r="G13"/>
  <c r="G14"/>
  <c r="G22"/>
  <c r="G21"/>
  <c r="G6"/>
  <c r="G7"/>
  <c r="G8"/>
  <c r="G9"/>
  <c r="G24"/>
  <c r="G26"/>
  <c r="G25"/>
  <c r="G27" l="1"/>
  <c r="G17" i="46"/>
  <c r="G10" i="130" l="1"/>
  <c r="G9"/>
  <c r="G8"/>
  <c r="G13" i="50"/>
  <c r="G12"/>
  <c r="G11"/>
  <c r="G17" i="47"/>
  <c r="G16"/>
  <c r="G15"/>
  <c r="G21" i="46"/>
  <c r="G20"/>
  <c r="G19"/>
  <c r="G21" i="45"/>
  <c r="G20"/>
  <c r="G19"/>
  <c r="G9" i="133"/>
  <c r="G8"/>
  <c r="G7"/>
  <c r="G6"/>
  <c r="G10" s="1"/>
  <c r="G9" i="44"/>
  <c r="G8"/>
  <c r="G7"/>
  <c r="G13" i="125"/>
  <c r="G12"/>
  <c r="G11"/>
  <c r="G10"/>
  <c r="G8"/>
  <c r="G7"/>
  <c r="G14" s="1"/>
  <c r="G6"/>
  <c r="G9"/>
  <c r="G9" i="42"/>
  <c r="G8"/>
  <c r="G7"/>
  <c r="G12" i="41"/>
  <c r="G11"/>
  <c r="G10"/>
  <c r="G10" i="124"/>
  <c r="G9"/>
  <c r="G8"/>
  <c r="G10" i="123"/>
  <c r="G9"/>
  <c r="G8"/>
  <c r="G10" i="122"/>
  <c r="G9"/>
  <c r="G8"/>
  <c r="G10" i="121"/>
  <c r="G9"/>
  <c r="G8"/>
  <c r="G10" i="120"/>
  <c r="G9"/>
  <c r="G8"/>
  <c r="G10" i="86"/>
  <c r="G9"/>
  <c r="G8"/>
  <c r="G10" i="128"/>
  <c r="G9"/>
  <c r="G8"/>
  <c r="G10" i="126" l="1"/>
  <c r="G9"/>
  <c r="G8"/>
  <c r="G37" i="37"/>
  <c r="G36"/>
  <c r="G35"/>
  <c r="G37" i="36"/>
  <c r="G36"/>
  <c r="G35"/>
  <c r="G10" i="85"/>
  <c r="G9"/>
  <c r="G8"/>
  <c r="G18" i="35"/>
  <c r="G17"/>
  <c r="G16"/>
  <c r="G18" i="34"/>
  <c r="G17"/>
  <c r="G16"/>
  <c r="G20" i="33"/>
  <c r="G19"/>
  <c r="G18"/>
  <c r="G16" i="32"/>
  <c r="G15"/>
  <c r="G14"/>
  <c r="G16" i="31"/>
  <c r="G15"/>
  <c r="G14"/>
  <c r="G9" i="84"/>
  <c r="G8"/>
  <c r="G7"/>
  <c r="G10" i="83"/>
  <c r="G9"/>
  <c r="G8"/>
  <c r="G10" i="82"/>
  <c r="G9"/>
  <c r="G8"/>
  <c r="G15" i="81"/>
  <c r="G14"/>
  <c r="G13"/>
  <c r="G15" i="30"/>
  <c r="G14"/>
  <c r="G13"/>
  <c r="G16" i="80"/>
  <c r="G15"/>
  <c r="G14"/>
  <c r="G16" i="79"/>
  <c r="G15"/>
  <c r="G14"/>
  <c r="G16" i="77"/>
  <c r="G15"/>
  <c r="G14"/>
  <c r="G15" i="29"/>
  <c r="G14"/>
  <c r="G13"/>
  <c r="G35" i="76"/>
  <c r="G34"/>
  <c r="G33"/>
  <c r="G17" i="27"/>
  <c r="G16"/>
  <c r="G15"/>
  <c r="G14" i="75"/>
  <c r="G13"/>
  <c r="G12"/>
  <c r="G19" i="26"/>
  <c r="G18"/>
  <c r="G17"/>
  <c r="G19" i="25"/>
  <c r="G18"/>
  <c r="G17"/>
  <c r="G14" i="74"/>
  <c r="G13"/>
  <c r="G12"/>
  <c r="G14" i="23"/>
  <c r="G13"/>
  <c r="G12"/>
  <c r="G12" i="22"/>
  <c r="G11"/>
  <c r="G10"/>
  <c r="G10" i="21"/>
  <c r="G9"/>
  <c r="G8"/>
  <c r="G10" i="20"/>
  <c r="G9"/>
  <c r="G8"/>
  <c r="G8" i="18"/>
  <c r="G9"/>
  <c r="G10"/>
  <c r="G11" i="73"/>
  <c r="G10"/>
  <c r="G9"/>
  <c r="G15" i="17"/>
  <c r="G14"/>
  <c r="G13"/>
  <c r="G11" i="40"/>
  <c r="G10"/>
  <c r="G9"/>
  <c r="G14" i="72"/>
  <c r="G13"/>
  <c r="G12"/>
  <c r="G14" i="71"/>
  <c r="G13"/>
  <c r="G12"/>
  <c r="G14" i="70"/>
  <c r="G13"/>
  <c r="G12"/>
  <c r="G13" i="69"/>
  <c r="G12"/>
  <c r="G11"/>
  <c r="G13" i="68"/>
  <c r="G12"/>
  <c r="G11"/>
  <c r="G13" i="67"/>
  <c r="G12"/>
  <c r="G11"/>
  <c r="G12" i="66"/>
  <c r="G11"/>
  <c r="G10"/>
  <c r="G12" i="65"/>
  <c r="G11"/>
  <c r="G10"/>
  <c r="G12" i="64"/>
  <c r="G11"/>
  <c r="G10"/>
  <c r="G12" i="63"/>
  <c r="G11"/>
  <c r="G10"/>
  <c r="G12" i="15"/>
  <c r="G11"/>
  <c r="G10"/>
  <c r="G12" i="14"/>
  <c r="G11"/>
  <c r="G10"/>
  <c r="G14" i="61"/>
  <c r="G13"/>
  <c r="G12"/>
  <c r="G14" i="62"/>
  <c r="G13"/>
  <c r="G12"/>
  <c r="G14" i="12"/>
  <c r="G13"/>
  <c r="G12"/>
  <c r="G14" i="60"/>
  <c r="G13"/>
  <c r="G12"/>
  <c r="G14" i="11"/>
  <c r="G13"/>
  <c r="G12"/>
  <c r="G13" i="10"/>
  <c r="G12"/>
  <c r="G11"/>
  <c r="G11" i="59"/>
  <c r="G10"/>
  <c r="G9"/>
  <c r="G9" i="58"/>
  <c r="G8"/>
  <c r="G7"/>
  <c r="G9" i="8"/>
  <c r="G8"/>
  <c r="G7"/>
  <c r="G11" i="57"/>
  <c r="G10"/>
  <c r="G9"/>
  <c r="G11" i="56"/>
  <c r="G10"/>
  <c r="G9"/>
  <c r="G11" i="55"/>
  <c r="G10"/>
  <c r="G9"/>
  <c r="G11" i="54"/>
  <c r="G10"/>
  <c r="G9"/>
  <c r="G11" i="7"/>
  <c r="G10"/>
  <c r="G9"/>
  <c r="G11" i="3"/>
  <c r="G10"/>
  <c r="G9"/>
  <c r="G9" i="53"/>
  <c r="G8"/>
  <c r="G7"/>
  <c r="G9" i="52" l="1"/>
  <c r="G8"/>
  <c r="G7"/>
  <c r="G11" i="119"/>
  <c r="G10"/>
  <c r="G9"/>
  <c r="G10" i="4"/>
  <c r="G9"/>
  <c r="G8"/>
  <c r="G9" i="118"/>
  <c r="G8"/>
  <c r="G7"/>
  <c r="G12" i="117"/>
  <c r="G11"/>
  <c r="G10"/>
  <c r="G8" i="116"/>
  <c r="G9"/>
  <c r="G10"/>
  <c r="G10" i="115"/>
  <c r="G9"/>
  <c r="G8"/>
  <c r="G12" i="51"/>
  <c r="G11"/>
  <c r="G10"/>
  <c r="G6"/>
  <c r="G11" i="113"/>
  <c r="G10"/>
  <c r="G9"/>
  <c r="G11" i="112"/>
  <c r="G10"/>
  <c r="G9"/>
  <c r="G12" i="111"/>
  <c r="G11"/>
  <c r="G10"/>
  <c r="G9" i="110"/>
  <c r="G8"/>
  <c r="G7"/>
  <c r="G9" i="109"/>
  <c r="G8"/>
  <c r="G7"/>
  <c r="G13" i="108"/>
  <c r="G12"/>
  <c r="G11"/>
  <c r="G9" i="107"/>
  <c r="G10"/>
  <c r="G11"/>
  <c r="G7" i="90"/>
  <c r="G8"/>
  <c r="G15" i="100"/>
  <c r="G13"/>
  <c r="G7" i="130" l="1"/>
  <c r="G6"/>
  <c r="G7" i="129"/>
  <c r="G6"/>
  <c r="G7" i="128"/>
  <c r="G6"/>
  <c r="G7" i="126"/>
  <c r="G6"/>
  <c r="G11" i="130" l="1"/>
  <c r="G11" i="128"/>
  <c r="G11" i="126"/>
  <c r="G13" i="104" l="1"/>
  <c r="G13" i="48"/>
  <c r="G12"/>
  <c r="G7" i="124"/>
  <c r="G6"/>
  <c r="G11" s="1"/>
  <c r="G7" i="123"/>
  <c r="G6"/>
  <c r="G11" s="1"/>
  <c r="G7" i="122"/>
  <c r="G6"/>
  <c r="G11" s="1"/>
  <c r="G7" i="121"/>
  <c r="G6"/>
  <c r="G7" i="120"/>
  <c r="G6"/>
  <c r="G8" i="119"/>
  <c r="G7"/>
  <c r="G6"/>
  <c r="G12" s="1"/>
  <c r="G6" i="118"/>
  <c r="G10" s="1"/>
  <c r="G8" i="117"/>
  <c r="G9"/>
  <c r="G7"/>
  <c r="G6"/>
  <c r="G7" i="116"/>
  <c r="G6"/>
  <c r="G7" i="115"/>
  <c r="G6"/>
  <c r="G11" s="1"/>
  <c r="G9" i="51"/>
  <c r="G8"/>
  <c r="G7"/>
  <c r="G8" i="113"/>
  <c r="G7"/>
  <c r="G6"/>
  <c r="G8" i="112"/>
  <c r="G7"/>
  <c r="G6"/>
  <c r="G12" s="1"/>
  <c r="G6" i="111"/>
  <c r="G11" i="121" l="1"/>
  <c r="G11" i="120"/>
  <c r="G13" i="117"/>
  <c r="G11" i="116"/>
  <c r="G12" i="113"/>
  <c r="G13" i="51"/>
  <c r="G9" i="111"/>
  <c r="G7"/>
  <c r="G13" s="1"/>
  <c r="G8"/>
  <c r="G10" i="110"/>
  <c r="G6"/>
  <c r="G6" i="109"/>
  <c r="G8" i="108"/>
  <c r="G9"/>
  <c r="G10"/>
  <c r="G7"/>
  <c r="G6"/>
  <c r="G7" i="107"/>
  <c r="G8"/>
  <c r="G6"/>
  <c r="G12" s="1"/>
  <c r="F6" i="104"/>
  <c r="G6" s="1"/>
  <c r="G14" s="1"/>
  <c r="G10"/>
  <c r="G9"/>
  <c r="G8"/>
  <c r="G7"/>
  <c r="G7" i="102"/>
  <c r="G6"/>
  <c r="G7" i="101"/>
  <c r="G6"/>
  <c r="G8" i="102" l="1"/>
  <c r="G10" i="109"/>
  <c r="G14" i="108"/>
  <c r="G8" i="101"/>
  <c r="G11" i="100"/>
  <c r="F8"/>
  <c r="G8" s="1"/>
  <c r="F7"/>
  <c r="F6"/>
  <c r="G6" s="1"/>
  <c r="G10"/>
  <c r="G12"/>
  <c r="G14"/>
  <c r="G7"/>
  <c r="G9"/>
  <c r="G7" i="99"/>
  <c r="G6"/>
  <c r="G8" s="1"/>
  <c r="G6" i="98"/>
  <c r="G8" s="1"/>
  <c r="G7"/>
  <c r="G7" i="97"/>
  <c r="G6"/>
  <c r="G7" i="96"/>
  <c r="G6"/>
  <c r="G8" s="1"/>
  <c r="G7" i="95"/>
  <c r="G6"/>
  <c r="G8" s="1"/>
  <c r="G7" i="94"/>
  <c r="G6"/>
  <c r="G8" s="1"/>
  <c r="G7" i="93"/>
  <c r="G6"/>
  <c r="G8" s="1"/>
  <c r="G7" i="92"/>
  <c r="G6"/>
  <c r="G6" i="91"/>
  <c r="G7"/>
  <c r="G8" i="97" l="1"/>
  <c r="G8" i="92"/>
  <c r="G8" i="91"/>
  <c r="G16" i="100"/>
  <c r="G6" i="90"/>
  <c r="G9" s="1"/>
  <c r="G7" i="49" l="1"/>
  <c r="G8"/>
  <c r="G9"/>
  <c r="G10"/>
  <c r="G11"/>
  <c r="G12"/>
  <c r="G13"/>
  <c r="G6"/>
  <c r="G7" i="45"/>
  <c r="G7" i="87"/>
  <c r="G8"/>
  <c r="G9"/>
  <c r="G10"/>
  <c r="G11"/>
  <c r="G12"/>
  <c r="G13"/>
  <c r="G14"/>
  <c r="G6"/>
  <c r="G15" l="1"/>
  <c r="G6" i="21" l="1"/>
  <c r="G10" i="17" l="1"/>
  <c r="G10" i="69"/>
  <c r="G9"/>
  <c r="G8"/>
  <c r="G7"/>
  <c r="G6"/>
  <c r="G14" l="1"/>
  <c r="G7" i="86"/>
  <c r="G6"/>
  <c r="G7" i="85"/>
  <c r="G6"/>
  <c r="G11" s="1"/>
  <c r="G11" i="86" l="1"/>
  <c r="F17" i="36"/>
  <c r="G16" i="33"/>
  <c r="G15"/>
  <c r="G14"/>
  <c r="G6" i="84"/>
  <c r="G10" s="1"/>
  <c r="G7" i="83"/>
  <c r="G6"/>
  <c r="G11" s="1"/>
  <c r="G7" i="82"/>
  <c r="G6"/>
  <c r="G11" s="1"/>
  <c r="G12" i="81"/>
  <c r="G11"/>
  <c r="G10"/>
  <c r="G9"/>
  <c r="G8"/>
  <c r="G7"/>
  <c r="G6"/>
  <c r="G13" i="80"/>
  <c r="G12"/>
  <c r="G11"/>
  <c r="G10"/>
  <c r="G9"/>
  <c r="G8"/>
  <c r="G7"/>
  <c r="G6"/>
  <c r="G17" s="1"/>
  <c r="G13" i="79"/>
  <c r="G12"/>
  <c r="G11"/>
  <c r="G10"/>
  <c r="G9"/>
  <c r="G8"/>
  <c r="G7"/>
  <c r="G6"/>
  <c r="G13" i="77"/>
  <c r="G16" i="81" l="1"/>
  <c r="G17" i="79"/>
  <c r="G12" i="77"/>
  <c r="G11"/>
  <c r="G10"/>
  <c r="G9"/>
  <c r="G8"/>
  <c r="G7"/>
  <c r="G6"/>
  <c r="G17" i="76"/>
  <c r="G18"/>
  <c r="G19"/>
  <c r="G20"/>
  <c r="G21"/>
  <c r="G22"/>
  <c r="G16"/>
  <c r="G10"/>
  <c r="G11"/>
  <c r="G12"/>
  <c r="G13"/>
  <c r="G14"/>
  <c r="G31"/>
  <c r="G30"/>
  <c r="G29"/>
  <c r="G27"/>
  <c r="G26"/>
  <c r="G25"/>
  <c r="G24"/>
  <c r="G9"/>
  <c r="G8"/>
  <c r="G7"/>
  <c r="G6"/>
  <c r="G36" s="1"/>
  <c r="G9" i="27"/>
  <c r="G8"/>
  <c r="G7"/>
  <c r="G6"/>
  <c r="G11" i="75"/>
  <c r="G10"/>
  <c r="G9"/>
  <c r="G8"/>
  <c r="G7"/>
  <c r="G6"/>
  <c r="G11" i="74"/>
  <c r="G10"/>
  <c r="G9"/>
  <c r="G8"/>
  <c r="G7"/>
  <c r="G6"/>
  <c r="G11" i="23"/>
  <c r="G10"/>
  <c r="G6"/>
  <c r="G7"/>
  <c r="G8"/>
  <c r="G9"/>
  <c r="G7" i="73"/>
  <c r="G8"/>
  <c r="G6"/>
  <c r="G17" i="77" l="1"/>
  <c r="G15" i="75"/>
  <c r="G15" i="74"/>
  <c r="G15" i="23"/>
  <c r="G12" i="73"/>
  <c r="G11" i="72"/>
  <c r="G10"/>
  <c r="G9"/>
  <c r="G8"/>
  <c r="G7"/>
  <c r="G6"/>
  <c r="G15" s="1"/>
  <c r="G11" i="71"/>
  <c r="G10"/>
  <c r="G9"/>
  <c r="G8"/>
  <c r="G7"/>
  <c r="G6"/>
  <c r="G11" i="70"/>
  <c r="G10"/>
  <c r="G9"/>
  <c r="G8"/>
  <c r="G7"/>
  <c r="G6"/>
  <c r="G15" s="1"/>
  <c r="G10" i="68"/>
  <c r="G9"/>
  <c r="G8"/>
  <c r="G7"/>
  <c r="G6"/>
  <c r="G10" i="67"/>
  <c r="G9"/>
  <c r="G8"/>
  <c r="G7"/>
  <c r="G6"/>
  <c r="G15" i="71" l="1"/>
  <c r="G14" i="68"/>
  <c r="G14" i="67"/>
  <c r="G9" i="66"/>
  <c r="G8"/>
  <c r="G7"/>
  <c r="G6"/>
  <c r="G9" i="65"/>
  <c r="G8"/>
  <c r="G7"/>
  <c r="G6"/>
  <c r="G13" s="1"/>
  <c r="G8" i="64"/>
  <c r="G9"/>
  <c r="G7"/>
  <c r="G6"/>
  <c r="G9" i="63"/>
  <c r="G8"/>
  <c r="G7"/>
  <c r="G6"/>
  <c r="E7" i="62"/>
  <c r="G7" s="1"/>
  <c r="G11"/>
  <c r="G10"/>
  <c r="G9"/>
  <c r="G8"/>
  <c r="G6"/>
  <c r="G11" i="61"/>
  <c r="G10"/>
  <c r="G9"/>
  <c r="G8"/>
  <c r="G7"/>
  <c r="G6"/>
  <c r="G10" i="60"/>
  <c r="G11"/>
  <c r="G9"/>
  <c r="G8"/>
  <c r="G7"/>
  <c r="G6"/>
  <c r="G15" s="1"/>
  <c r="G13" i="66" l="1"/>
  <c r="G13" i="64"/>
  <c r="G13" i="63"/>
  <c r="G15" i="61"/>
  <c r="G15" i="62"/>
  <c r="G8" i="59"/>
  <c r="G7"/>
  <c r="G6"/>
  <c r="G12" s="1"/>
  <c r="G6" i="58"/>
  <c r="G10" s="1"/>
  <c r="G8" i="57"/>
  <c r="G7"/>
  <c r="G6"/>
  <c r="G12" s="1"/>
  <c r="G8" i="56"/>
  <c r="G7"/>
  <c r="G6"/>
  <c r="G8" i="55"/>
  <c r="G7"/>
  <c r="G6"/>
  <c r="G12" s="1"/>
  <c r="G8" i="54"/>
  <c r="G6"/>
  <c r="G12" s="1"/>
  <c r="G7"/>
  <c r="G6" i="53"/>
  <c r="G10" s="1"/>
  <c r="G6" i="52"/>
  <c r="G10" s="1"/>
  <c r="E9" i="15"/>
  <c r="G12" i="56" l="1"/>
  <c r="G8" i="50" l="1"/>
  <c r="G7"/>
  <c r="G9"/>
  <c r="G6"/>
  <c r="G14" l="1"/>
  <c r="G7" i="48"/>
  <c r="G8"/>
  <c r="G9"/>
  <c r="G10"/>
  <c r="G6"/>
  <c r="G14" s="1"/>
  <c r="G14" i="49" l="1"/>
  <c r="G12" i="47"/>
  <c r="G13"/>
  <c r="G11"/>
  <c r="G9"/>
  <c r="G6"/>
  <c r="G8"/>
  <c r="G7"/>
  <c r="G18" l="1"/>
  <c r="G7" i="46"/>
  <c r="G15"/>
  <c r="G14"/>
  <c r="G13"/>
  <c r="G11"/>
  <c r="G10"/>
  <c r="G9"/>
  <c r="G8"/>
  <c r="G15" i="45"/>
  <c r="G16"/>
  <c r="G17"/>
  <c r="G14"/>
  <c r="G8"/>
  <c r="G9"/>
  <c r="G10"/>
  <c r="G11"/>
  <c r="G12"/>
  <c r="G6" i="44"/>
  <c r="G10" s="1"/>
  <c r="G6" i="42"/>
  <c r="G10" s="1"/>
  <c r="G7" i="41"/>
  <c r="G8"/>
  <c r="G9"/>
  <c r="G6"/>
  <c r="G13" s="1"/>
  <c r="G22" i="45" l="1"/>
  <c r="G22" i="46"/>
  <c r="G8" i="40" l="1"/>
  <c r="G7"/>
  <c r="G6"/>
  <c r="G12" l="1"/>
  <c r="G29" i="37"/>
  <c r="G28"/>
  <c r="G16"/>
  <c r="G15"/>
  <c r="G33"/>
  <c r="G32"/>
  <c r="G31"/>
  <c r="G30"/>
  <c r="G26"/>
  <c r="G24"/>
  <c r="G23"/>
  <c r="G22"/>
  <c r="G21"/>
  <c r="G20"/>
  <c r="G19"/>
  <c r="G18"/>
  <c r="G13"/>
  <c r="G12"/>
  <c r="G11"/>
  <c r="G10"/>
  <c r="G8"/>
  <c r="G7"/>
  <c r="G6"/>
  <c r="G29" i="36"/>
  <c r="G30"/>
  <c r="G31"/>
  <c r="G32"/>
  <c r="G33"/>
  <c r="G28"/>
  <c r="G26"/>
  <c r="G24"/>
  <c r="G19"/>
  <c r="G20"/>
  <c r="G21"/>
  <c r="G22"/>
  <c r="G23"/>
  <c r="G18"/>
  <c r="G16"/>
  <c r="G15"/>
  <c r="G13"/>
  <c r="G12"/>
  <c r="G11"/>
  <c r="G10"/>
  <c r="G7"/>
  <c r="G8"/>
  <c r="G6"/>
  <c r="G14" i="35"/>
  <c r="G13"/>
  <c r="G11"/>
  <c r="G10"/>
  <c r="G9"/>
  <c r="G7"/>
  <c r="G6"/>
  <c r="G19" s="1"/>
  <c r="G38" i="37" l="1"/>
  <c r="G38" i="36"/>
  <c r="G14" i="34" l="1"/>
  <c r="G13"/>
  <c r="G11"/>
  <c r="G10"/>
  <c r="G9"/>
  <c r="G7"/>
  <c r="G6"/>
  <c r="G19" s="1"/>
  <c r="E12" i="33" l="1"/>
  <c r="G12" l="1"/>
  <c r="G10"/>
  <c r="G9"/>
  <c r="G8"/>
  <c r="G6"/>
  <c r="G21" s="1"/>
  <c r="G12" i="32" l="1"/>
  <c r="G10"/>
  <c r="G9"/>
  <c r="G8"/>
  <c r="G6"/>
  <c r="G17" s="1"/>
  <c r="G6" i="31"/>
  <c r="G10"/>
  <c r="G9"/>
  <c r="G8"/>
  <c r="G12"/>
  <c r="G17" l="1"/>
  <c r="G7" i="30"/>
  <c r="G8"/>
  <c r="G9"/>
  <c r="G10"/>
  <c r="G11"/>
  <c r="G12"/>
  <c r="G6"/>
  <c r="G16" s="1"/>
  <c r="G7" i="29"/>
  <c r="G8"/>
  <c r="G9"/>
  <c r="G10"/>
  <c r="G11"/>
  <c r="G12"/>
  <c r="G6"/>
  <c r="G16" s="1"/>
  <c r="G13" i="27"/>
  <c r="G12"/>
  <c r="G11"/>
  <c r="G18" s="1"/>
  <c r="G15" i="26"/>
  <c r="G14"/>
  <c r="G13"/>
  <c r="G12"/>
  <c r="G11"/>
  <c r="E9"/>
  <c r="G9" l="1"/>
  <c r="G8"/>
  <c r="G7"/>
  <c r="G6"/>
  <c r="G20" s="1"/>
  <c r="G12" i="25" l="1"/>
  <c r="G13"/>
  <c r="G14"/>
  <c r="G15"/>
  <c r="G11"/>
  <c r="G9"/>
  <c r="G8"/>
  <c r="G7"/>
  <c r="G6"/>
  <c r="G20" s="1"/>
  <c r="G7" i="22"/>
  <c r="G8"/>
  <c r="G9"/>
  <c r="G6"/>
  <c r="G13" s="1"/>
  <c r="G7" i="21"/>
  <c r="G11" s="1"/>
  <c r="G7" i="20"/>
  <c r="G6"/>
  <c r="G7" i="18"/>
  <c r="G6"/>
  <c r="G11" s="1"/>
  <c r="G11" i="17"/>
  <c r="G7"/>
  <c r="G8"/>
  <c r="G6"/>
  <c r="G7" i="12"/>
  <c r="G8"/>
  <c r="G9"/>
  <c r="G10"/>
  <c r="G11"/>
  <c r="G6"/>
  <c r="G15" s="1"/>
  <c r="G9" i="15"/>
  <c r="G8"/>
  <c r="G7"/>
  <c r="G6"/>
  <c r="G13" s="1"/>
  <c r="G9" i="14"/>
  <c r="G8"/>
  <c r="G7"/>
  <c r="G6"/>
  <c r="G11" i="20" l="1"/>
  <c r="G16" i="17"/>
  <c r="G13" i="14"/>
  <c r="G7" i="11"/>
  <c r="G8"/>
  <c r="G9"/>
  <c r="G10"/>
  <c r="G11"/>
  <c r="G6"/>
  <c r="G7" i="10"/>
  <c r="G8"/>
  <c r="G9"/>
  <c r="G10"/>
  <c r="G6"/>
  <c r="G15" i="11" l="1"/>
  <c r="G14" i="10"/>
  <c r="G6" i="8"/>
  <c r="G10" s="1"/>
  <c r="G8" i="7"/>
  <c r="G7"/>
  <c r="G6"/>
  <c r="G7" i="4"/>
  <c r="G6"/>
  <c r="G11" s="1"/>
  <c r="G12" i="7" l="1"/>
  <c r="G8" i="3"/>
  <c r="G7"/>
  <c r="G6"/>
  <c r="G12" s="1"/>
</calcChain>
</file>

<file path=xl/sharedStrings.xml><?xml version="1.0" encoding="utf-8"?>
<sst xmlns="http://schemas.openxmlformats.org/spreadsheetml/2006/main" count="5274" uniqueCount="712">
  <si>
    <t>Item</t>
  </si>
  <si>
    <t>Descrição</t>
  </si>
  <si>
    <t>Unidade</t>
  </si>
  <si>
    <t>H</t>
  </si>
  <si>
    <t/>
  </si>
  <si>
    <t>R$ unitário SINAPI</t>
  </si>
  <si>
    <t>CHP</t>
  </si>
  <si>
    <t>R$ Total</t>
  </si>
  <si>
    <t>CHI</t>
  </si>
  <si>
    <t>MOVT</t>
  </si>
  <si>
    <t>90100</t>
  </si>
  <si>
    <t>ESCAVAÇÃO MECANIZADA DE VALA COM PROF. ATÉ 1,5 M (MÉDIA ENTRE MONTANTE E JUSANTE/UMA COMPOSIÇÃO POR TRECHO), COM RETROESCAVADEIRA (0,26 M3/88 HP), LARG. DE 0,8 M A 1,5 M, EM SOLO DE 1A CATEGORIA, EM LOCAIS COM ALTO NÍVEL DE INTERFERÊNCIA. AF_01/2015</t>
  </si>
  <si>
    <t>M3</t>
  </si>
  <si>
    <t>COMPOSICAO</t>
  </si>
  <si>
    <t>5678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</si>
  <si>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</si>
  <si>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>0,0860000</t>
  </si>
  <si>
    <t>5679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</si>
  <si>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</si>
  <si>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0,0640000</t>
  </si>
  <si>
    <t>88316</t>
  </si>
  <si>
    <t>SERVENTE COM ENCARGOS COMPLEMENTARES</t>
  </si>
  <si>
    <t>0,1790000</t>
  </si>
  <si>
    <t>Índice</t>
  </si>
  <si>
    <t>TOTAL</t>
  </si>
  <si>
    <t>SERP</t>
  </si>
  <si>
    <t>M</t>
  </si>
  <si>
    <t>88309</t>
  </si>
  <si>
    <t>PEDREIRO COM ENCARGOS COMPLEMENTARES</t>
  </si>
  <si>
    <t>0,2100000</t>
  </si>
  <si>
    <t>90101</t>
  </si>
  <si>
    <t>ESCAVAÇÃO MECANIZADA DE VALA COM PROF. MAIOR QUE 1,5 M ATÉ 3,0 M (MÉDIA ENTRE MONTANTE E JUSANTE/UMA COMPOSIÇÃO POR TRECHO), COM RETROESCAVADEIRA (0,26 M3/88 HP), LARG. MENOR QUE 0,8 M, EM SOLO DE 1A CATEGORIA, EM LOCAIS COM ALTO NÍVEL DE INTERFERÊNCIA.AF_01/2015</t>
  </si>
  <si>
    <t>0,0850000</t>
  </si>
  <si>
    <t>0,0630000</t>
  </si>
  <si>
    <t>0,1770000</t>
  </si>
  <si>
    <t>93358</t>
  </si>
  <si>
    <t>ESCAVAÇÃO MANUAL DE VALAS. AF_03/2016</t>
  </si>
  <si>
    <t>3,9560000</t>
  </si>
  <si>
    <t>ESCO</t>
  </si>
  <si>
    <t>94037</t>
  </si>
  <si>
    <t>ESCORAMENTO DE VALA, TIPO PONTALETEAMENTO, COM PROFUNDIDADE DE 0 A 1,5 M, LARGURA MENOR QUE 1,5 M, EM LOCAL COM NÍVEL ALTO DE INTERFERÊNCIA. AF_06/2016</t>
  </si>
  <si>
    <t>M2</t>
  </si>
  <si>
    <t>INSUMO</t>
  </si>
  <si>
    <t>2736</t>
  </si>
  <si>
    <t>MADEIRA ROLICA SEM TRATAMENTO, EUCALIPTO OU EQUIVALENTE DA REGIAO, H = 3 M, D = 20 A 24 CM (PARA ESCORAMENTO)</t>
  </si>
  <si>
    <t>0,0540000</t>
  </si>
  <si>
    <t>5061</t>
  </si>
  <si>
    <t>PREGO DE ACO POLIDO COM CABECA 18 X 27 (2 1/2 X 10)</t>
  </si>
  <si>
    <t>KG</t>
  </si>
  <si>
    <t>0,0100000</t>
  </si>
  <si>
    <t>6189</t>
  </si>
  <si>
    <t>TABUA MADEIRA 2A QUALIDADE 2,5 X 30,0CM (1 X 12") NAO APARELHADA</t>
  </si>
  <si>
    <t>0,2170000</t>
  </si>
  <si>
    <t>88262</t>
  </si>
  <si>
    <t>CARPINTEIRO DE FORMAS COM ENCARGOS COMPLEMENTARES</t>
  </si>
  <si>
    <t>0,4920000</t>
  </si>
  <si>
    <t>0,2110000</t>
  </si>
  <si>
    <t>94049</t>
  </si>
  <si>
    <t>ESCORAMENTO DE VALA, TIPO DESCONTÍNUO, COM PROFUNDIDADE DE 0 A 1,5 M, LARGURA MENOR QUE 1,5 M, EM LOCAL COM NÍVEL ALTO DE INTERFERÊNCIA. AF_06/2016</t>
  </si>
  <si>
    <t>4472</t>
  </si>
  <si>
    <t>VIGA DE MADEIRA NAO APARELHADA *6 X 16* CM, MACARANDUBA, ANGELIM OU EQUIVALENTE DA REGIAO</t>
  </si>
  <si>
    <t>0,1470000</t>
  </si>
  <si>
    <t>0,0270000</t>
  </si>
  <si>
    <t>0,4890000</t>
  </si>
  <si>
    <t>0,6380000</t>
  </si>
  <si>
    <t>0,2730000</t>
  </si>
  <si>
    <t>73877/2</t>
  </si>
  <si>
    <t>ESCORAMENTO DE VALAS COM PRANCHOES METALICOS - AREA NAO CRAVADA</t>
  </si>
  <si>
    <t>4425</t>
  </si>
  <si>
    <t>VIGA DE MADEIRA NAO APARELHADA 6 X 12 CM, MACARANDUBA, ANGELIM OU EQUIVALENTE DA REGIAO</t>
  </si>
  <si>
    <t>0,1900000</t>
  </si>
  <si>
    <t>4433</t>
  </si>
  <si>
    <t>PECA DE MADEIRA NAO APARELHADA *7,5 X 7,5* CM (3 X 3 ") MACARANDUBA, ANGELIM OU EQUIVALENTE DA REGIAO</t>
  </si>
  <si>
    <t>0,0800000</t>
  </si>
  <si>
    <t>0,1200000</t>
  </si>
  <si>
    <t>13340</t>
  </si>
  <si>
    <t>PERFIL "U" CHAPA ACO DOBRADA,  E = 3,04 MM , H = 20 CM, ABAS = 5 CM (4,47 KG/M)</t>
  </si>
  <si>
    <t>0,0400000</t>
  </si>
  <si>
    <t>0,7000000</t>
  </si>
  <si>
    <t>1,4300000</t>
  </si>
  <si>
    <t>1.1</t>
  </si>
  <si>
    <t>Placa de Sinalização padrão DNIT Obras à 100 m</t>
  </si>
  <si>
    <t>Placa de Sinalização padrão DNIT Máquinas na Pista</t>
  </si>
  <si>
    <t>Placa de Sinalização padrão DNIT Homens Trabalhando</t>
  </si>
  <si>
    <t>Placa de Sinalização padrão DNIT Somente Trânsito Local</t>
  </si>
  <si>
    <t>Placa de Sinalização padrão DNIT Trânsito Impedido</t>
  </si>
  <si>
    <t>Placa de Sinalização padrão DNIT Trânsito Duplo Sentido</t>
  </si>
  <si>
    <t>Placa de Sinalização padrão DNIT Proibido Estacionar</t>
  </si>
  <si>
    <t>1.2</t>
  </si>
  <si>
    <t>Cavaletes</t>
  </si>
  <si>
    <t>1.6</t>
  </si>
  <si>
    <t xml:space="preserve">Cones de plástico nas cores laranja e branco refletivo e de borracha( altura= 0,75m) </t>
  </si>
  <si>
    <t>Canteiro Móvel - Tenda, cadeira, lixeira, mesa, lavatório</t>
  </si>
  <si>
    <t>Delineador com suporte</t>
  </si>
  <si>
    <t>2.1</t>
  </si>
  <si>
    <t xml:space="preserve">Demolição de pavimento poliédrico </t>
  </si>
  <si>
    <t>m²</t>
  </si>
  <si>
    <t>2.2</t>
  </si>
  <si>
    <t>Remoção de pavimento asfáltico c/Retro escavadeira, corte com serra cliper e apoio manual</t>
  </si>
  <si>
    <t>m³</t>
  </si>
  <si>
    <t>2.3</t>
  </si>
  <si>
    <t>Demolição de pavimento cimentado</t>
  </si>
  <si>
    <t>2.4</t>
  </si>
  <si>
    <t>Demolição de pavimento de pedra portuguesa</t>
  </si>
  <si>
    <t>2.5</t>
  </si>
  <si>
    <t>2.6</t>
  </si>
  <si>
    <t>Demolição de concreto armado</t>
  </si>
  <si>
    <t>2.8</t>
  </si>
  <si>
    <t>Recomposição de pavimento poliédrico ( Reposição de Pedras )</t>
  </si>
  <si>
    <t>2.9</t>
  </si>
  <si>
    <t>2.10</t>
  </si>
  <si>
    <t>Recomposição de pavimento cimentado, exclusive base</t>
  </si>
  <si>
    <t>2.11</t>
  </si>
  <si>
    <t>Recomposição de pavimento de pedra portuguesa</t>
  </si>
  <si>
    <t>2.17</t>
  </si>
  <si>
    <t>2.26</t>
  </si>
  <si>
    <t>Retirada de guia de meio fio</t>
  </si>
  <si>
    <t>2.27</t>
  </si>
  <si>
    <t xml:space="preserve">Recomposição de guia de meio fio </t>
  </si>
  <si>
    <t>2.28</t>
  </si>
  <si>
    <t>Recomposição de guia de meio fio com fornecimento da guia premoldada</t>
  </si>
  <si>
    <t>3.1</t>
  </si>
  <si>
    <t>Escavação manual de valas em solo seco, prof. até 1,50m</t>
  </si>
  <si>
    <t>3.2</t>
  </si>
  <si>
    <t>Escavação manual de valas em solo seco, prof. maior que 1,50 a 3,50m</t>
  </si>
  <si>
    <t>3.4</t>
  </si>
  <si>
    <t>3.5</t>
  </si>
  <si>
    <t>Escavação mecânica de valas em solo seco, prof. maior que 1,50 a 3,50m</t>
  </si>
  <si>
    <t>3.6</t>
  </si>
  <si>
    <t>Escavação mecânica de valas em solo seco, prof. maior que 3,50m</t>
  </si>
  <si>
    <t>3.7</t>
  </si>
  <si>
    <t>Escavação mecânica de valas em solo c/ água , prof. até 1,50m</t>
  </si>
  <si>
    <t>3.8</t>
  </si>
  <si>
    <t>Escavação mecânica de valas em solo c/ água , prof. maior que 1,50 a 3,50m</t>
  </si>
  <si>
    <t>3.9</t>
  </si>
  <si>
    <t>Escavação mecânica de valas em solo c/ água, prof. maior que  3,50m</t>
  </si>
  <si>
    <t>3.10</t>
  </si>
  <si>
    <t>Escavação manual de valas em solo c/ água, prof. até 1,50m</t>
  </si>
  <si>
    <t>3.11</t>
  </si>
  <si>
    <t>Escavação manual de valas em solo c/ água, prof. maior que 1,50 a 3,50m</t>
  </si>
  <si>
    <t>3.17</t>
  </si>
  <si>
    <t>Escavação de vala em moledo</t>
  </si>
  <si>
    <t>3.20</t>
  </si>
  <si>
    <t>3.21</t>
  </si>
  <si>
    <t>Escoramento descontínuo em madeira</t>
  </si>
  <si>
    <t>3.22</t>
  </si>
  <si>
    <t>Escoramento contínuo em madeira</t>
  </si>
  <si>
    <t>3.23</t>
  </si>
  <si>
    <t>Escoramento descontínuo metálico/madeira</t>
  </si>
  <si>
    <t>3.24</t>
  </si>
  <si>
    <t>Escoramento contínuo metálico/madeira</t>
  </si>
  <si>
    <t>3.25</t>
  </si>
  <si>
    <t>Escoramento contínuo com estaca prancha</t>
  </si>
  <si>
    <t>3.26</t>
  </si>
  <si>
    <t>Preparação do fundo de vala seca até 1,5m</t>
  </si>
  <si>
    <t>3.27</t>
  </si>
  <si>
    <t>Preparação do fundo de vala seca de 1,5m até 3,5m</t>
  </si>
  <si>
    <t>3.28</t>
  </si>
  <si>
    <t>Preparação do fundo de vala seca maior que 3,5m</t>
  </si>
  <si>
    <t>3.29</t>
  </si>
  <si>
    <t>Preparação do fundo de vala  c/ água em terreno firme até 1,5m</t>
  </si>
  <si>
    <t>3.30</t>
  </si>
  <si>
    <t>Preparação do fundo de vala c/água em terreno firme de 1,5m até 3,5m</t>
  </si>
  <si>
    <t>3.31</t>
  </si>
  <si>
    <t>Preparação do fundo de vala c/água em terreno firme maior que 3,5m</t>
  </si>
  <si>
    <t>3.32</t>
  </si>
  <si>
    <t xml:space="preserve">Preparação do fundo de vala c/ água c/brita até 1,5m </t>
  </si>
  <si>
    <t>3.33</t>
  </si>
  <si>
    <t>Preparação do fundo de vala c/ água c/brita de 1,5m até 3,5m</t>
  </si>
  <si>
    <t>3.34</t>
  </si>
  <si>
    <t>Preparação do fundo de vala c/ água c/brita maior que 3,5m</t>
  </si>
  <si>
    <t>3.35</t>
  </si>
  <si>
    <t>Preparação do fundo de vala  c/ água c/pedra marroada e brita até 1,5m</t>
  </si>
  <si>
    <t>3.36</t>
  </si>
  <si>
    <t>Preparação do fundo de vala c/ água c/pedra marroada e brita de 1,5m até 3,5m</t>
  </si>
  <si>
    <t>3.37</t>
  </si>
  <si>
    <t>Preparação do fundo de vala  c/ água c/pedra marroada e brita maior que 3,5m</t>
  </si>
  <si>
    <t>3.38</t>
  </si>
  <si>
    <t>Aterro de valas e cavas de fundação c/ controle grau de compactação</t>
  </si>
  <si>
    <t>3.39</t>
  </si>
  <si>
    <t>Carga, descarga e transporte de material (bota-fora), DMT = 20 Km</t>
  </si>
  <si>
    <t>4.1</t>
  </si>
  <si>
    <t>Assentamento de tubo FoFo DN entre 50 e 200mm</t>
  </si>
  <si>
    <t>4.3</t>
  </si>
  <si>
    <t>Assentamento de tubo PVC ocre p/ esgoto DN 150</t>
  </si>
  <si>
    <t>4.4</t>
  </si>
  <si>
    <t>Assentamento de tubo PVC ocre p/ esgoto DN  200</t>
  </si>
  <si>
    <t>4.5</t>
  </si>
  <si>
    <t>Assentamento de tubo PVC ocre p/ esgoto DN  300</t>
  </si>
  <si>
    <t>4.6</t>
  </si>
  <si>
    <t>Assentamento de tubo PVC ocre p/ esgoto DN  400</t>
  </si>
  <si>
    <t>Assentamento de MANILHA DE CONCRETO DN 60cm</t>
  </si>
  <si>
    <t>5.1</t>
  </si>
  <si>
    <t>5.2</t>
  </si>
  <si>
    <t>Fornecimento, preparo e lançamento do concreto armado Fck 20 Mpa</t>
  </si>
  <si>
    <t>5.3</t>
  </si>
  <si>
    <t>Lançamento do concreto em passeio - base</t>
  </si>
  <si>
    <t>5.4</t>
  </si>
  <si>
    <t>Lançamento do concreto em vala</t>
  </si>
  <si>
    <t>5.6</t>
  </si>
  <si>
    <t>Lançamento do concreto em escadaria</t>
  </si>
  <si>
    <t>6.1</t>
  </si>
  <si>
    <t>Execução de PVs  c/ tampão de FºFº  (DN 600mm - classe 300) , prof. até 1,50m</t>
  </si>
  <si>
    <t>6.2</t>
  </si>
  <si>
    <t>Execução de PVs  , prof. de 1,50m a 2,50m</t>
  </si>
  <si>
    <t>6.3</t>
  </si>
  <si>
    <t>Execução de PVs  , prof. de 2,50m a 3,50m</t>
  </si>
  <si>
    <t>6.4</t>
  </si>
  <si>
    <t>Execução de PV profundidade maior 3.5m</t>
  </si>
  <si>
    <t>6.5</t>
  </si>
  <si>
    <t xml:space="preserve">Execução de caixa de inspeção com tampa de FoFo </t>
  </si>
  <si>
    <t>6.6</t>
  </si>
  <si>
    <t>Reparo em fundo de caixa de inspeção existente</t>
  </si>
  <si>
    <t>6.9</t>
  </si>
  <si>
    <t>Execução de  tubos de queda em poço de visita, em vala solo seco</t>
  </si>
  <si>
    <t>6.10</t>
  </si>
  <si>
    <t>Execução de  tubos de queda em poço de visita, em vala solo água/esgoto</t>
  </si>
  <si>
    <t>6.11</t>
  </si>
  <si>
    <t>Demolição parcial de PV</t>
  </si>
  <si>
    <t>8.1</t>
  </si>
  <si>
    <t>Fornecimento, carga, descarga e transporte de brita nº 1</t>
  </si>
  <si>
    <t>8.2</t>
  </si>
  <si>
    <t>Fornecimento, carga, descarga e transporte de brita nº 2</t>
  </si>
  <si>
    <t>Execução de Base em Brita Graduada - faixa C</t>
  </si>
  <si>
    <t>8.6</t>
  </si>
  <si>
    <t>Escavação, carga, descarga e transporte de material de 1ª cat. p/ emp., DMT = 5 Km</t>
  </si>
  <si>
    <t>8.7</t>
  </si>
  <si>
    <t>Escavação, carga, descarga e transporte de material de 1ª cat. p/ emp., DMT &gt; 5 Km até 20km</t>
  </si>
  <si>
    <t>9.1</t>
  </si>
  <si>
    <t xml:space="preserve">Reparo em ramal de água existente </t>
  </si>
  <si>
    <t>10.1</t>
  </si>
  <si>
    <t>Em PVC OCRE 100mm NBR 7362-1 e 7362-2, comp. médio de 6,00m c/ escav.,assent.,acerto e reaterro</t>
  </si>
  <si>
    <t>10.2</t>
  </si>
  <si>
    <t>Em PVC OCRE 150mm NBR 7362-1 e 7362-2, comp. médio de 6,00m c/ escav.,assent.,acerto e reaterro</t>
  </si>
  <si>
    <t>10.3</t>
  </si>
  <si>
    <t>10.4</t>
  </si>
  <si>
    <t>11.1</t>
  </si>
  <si>
    <t>Interligação d Ramal de Esgoto à Rede Nova, com utilização de selim de PVC de 150 x 100mm</t>
  </si>
  <si>
    <t>11.2</t>
  </si>
  <si>
    <t>Interligação d Ramal de Esgoto à Rede Nova, com utilização de selim de PVC de 150 x 150mm</t>
  </si>
  <si>
    <t>11.3</t>
  </si>
  <si>
    <t>Interligação d Ramal de Esgoto à Rede Nova, com utilização de selim de PVC de 200 x 100mm</t>
  </si>
  <si>
    <t>11.4</t>
  </si>
  <si>
    <t>Interligação d Ramal de Esgoto à Rede Nova, com utilização de selim de PVC de 200 x 150mm</t>
  </si>
  <si>
    <t>11.5</t>
  </si>
  <si>
    <t>Interligação d Ramal de Esgoto à Rede Nova, com utilização de selim de PVC de 300 x 100mm</t>
  </si>
  <si>
    <t>11.6</t>
  </si>
  <si>
    <t>Interligação d Ramal de Esgoto à Rede Nova, com utilização de selim de PVC de 300 x 150mm</t>
  </si>
  <si>
    <t>12.1</t>
  </si>
  <si>
    <t>Aluguel de Bomba de sucção a gasolina para egotamento de água de valas</t>
  </si>
  <si>
    <t>12.2</t>
  </si>
  <si>
    <t>Roçada de terreno</t>
  </si>
  <si>
    <t>12.5</t>
  </si>
  <si>
    <t xml:space="preserve">Fornecimento de material e construção de Rip-Rap </t>
  </si>
  <si>
    <t>13.1</t>
  </si>
  <si>
    <t>Limpeza em calçamento</t>
  </si>
  <si>
    <t>13.2</t>
  </si>
  <si>
    <t>Limpeza em asfalto</t>
  </si>
  <si>
    <t>Escavadeira Hidráulica 5T</t>
  </si>
  <si>
    <t>Engenheiro Civil</t>
  </si>
  <si>
    <t>Topografia</t>
  </si>
  <si>
    <t>91533</t>
  </si>
  <si>
    <t>COMPACTADOR DE SOLOS DE PERCUSSÃO (SOQUETE) COM MOTOR A GASOLINA 4 TEMPOS, POTÊNCIA 4 CV - CHP DIURNO. AF_08/2015</t>
  </si>
  <si>
    <t>0,0070000</t>
  </si>
  <si>
    <t>91534</t>
  </si>
  <si>
    <t>COMPACTADOR DE SOLOS DE PERCUSSÃO (SOQUETE) COM MOTOR A GASOLINA 4 TEMPOS, POTÊNCIA 4 CV - CHI DIURNO. AF_08/2015</t>
  </si>
  <si>
    <t>94098</t>
  </si>
  <si>
    <t>PREPARO DE FUNDO DE VALA  COM LARGURA MENOR QUE 1,5 M, EM LOCAL COM NÍVEL ALTO DE INTERFERÊNCIA. AF_06/2016</t>
  </si>
  <si>
    <t>0,1190000</t>
  </si>
  <si>
    <t>0,1780000</t>
  </si>
  <si>
    <t>0,0030000</t>
  </si>
  <si>
    <t>94100</t>
  </si>
  <si>
    <t>PREPARO DE FUNDO DE VALA  COM LARGURA MAIOR OU IGUAL A 1,5 M E MENOR QUE 2,5 M, EM LOCAL COM NÍVEL ALTO DE INTERFERÊNCIA. AF_06/2016</t>
  </si>
  <si>
    <t>0,0570000</t>
  </si>
  <si>
    <t>5901</t>
  </si>
  <si>
    <t>CAMINHÃO PIPA 10.000 L TRUCADO, PESO BRUTO TOTAL 23.000 KG, CARGA ÚTIL MÁXIMA 15.935 KG, DISTÂNCIA ENTRE EIXOS 4,8 M, POTÊNCIA 230 CV, INCLUSIVE TANQUE DE AÇO PARA TRANSPORTE DE ÁGUA - CHP DIURNO. AF_06/2014</t>
  </si>
  <si>
    <t>0,0060000</t>
  </si>
  <si>
    <t>5903</t>
  </si>
  <si>
    <t>CAMINHÃO PIPA 10.000 L TRUCADO, PESO BRUTO TOTAL 23.000 KG, CARGA ÚTIL MÁXIMA 15.935 KG, DISTÂNCIA ENTRE EIXOS 4,8 M, POTÊNCIA 230 CV, INCLUSIVE TANQUE DE AÇO PARA TRANSPORTE DE ÁGUA - CHI DIURNO. AF_06/2014</t>
  </si>
  <si>
    <t>93377</t>
  </si>
  <si>
    <t>REATERRO MECANIZADO DE VALA COM RETROESCAVADEIRA (CAPACIDADE DA CAÇAMBA DA RETRO: 0,26 M³ / POTÊNCIA: 88 HP), LARGURA DE 0,8 A 1,5 M, PROFUNDIDADE DE 1,5 A 3,0 M, COM SOLO (SEM SUBSTITUIÇÃO) DE 1ª CATEGORIA EM LOCAIS COM ALTO NÍVEL DE INTERFERÊNCIA. AF_04/2016</t>
  </si>
  <si>
    <t>0,0220000</t>
  </si>
  <si>
    <t>0,0280000</t>
  </si>
  <si>
    <t>0,0610000</t>
  </si>
  <si>
    <t>74010/1</t>
  </si>
  <si>
    <t>CARGA E DESCARGA MECANICA DE SOLO UTILIZANDO CAMINHAO BASCULANTE 6,0M3/16T E PA CARREGADEIRA SOBRE PNEUS 128 HP, CAPACIDADE DA CAÇAMBA 1,7 A 2,8 M3, PESO OPERACIONAL 11632 KG</t>
  </si>
  <si>
    <t>0,0080000</t>
  </si>
  <si>
    <t>TRAN</t>
  </si>
  <si>
    <t>93591</t>
  </si>
  <si>
    <t>TRANSPORTE COM CAMINHÃO BASCULANTE DE 14 M3, EM VIA URBANA EM LEITO NATURAL (UNIDADE: M3XKM). AF_04/2016</t>
  </si>
  <si>
    <t>M3XKM</t>
  </si>
  <si>
    <t>89876</t>
  </si>
  <si>
    <t>CAMINHÃO BASCULANTE 14 M3, COM CAVALO MECÂNICO DE CAPACIDADE MÁXIMA DE TRAÇÃO COMBINADO DE 36000 KG, POTÊNCIA 286 CV, INCLUSIVE SEMIREBOQUE COM CAÇAMBA METÁLICA - CHP DIURNO. AF_12/2014</t>
  </si>
  <si>
    <t>89877</t>
  </si>
  <si>
    <t>CAMINHÃO BASCULANTE 14 M3, COM CAVALO MECÂNICO DE CAPACIDADE MÁXIMA DE TRAÇÃO COMBINADO DE 36000 KG, POTÊNCIA 286 CV, INCLUSIVE SEMIREBOQUE COM CAÇAMBA METÁLICA - CHI DIURNO. AF_12/2014</t>
  </si>
  <si>
    <t>DISTANCIA PREVISTA (km)</t>
  </si>
  <si>
    <t>ASTU</t>
  </si>
  <si>
    <t>90749</t>
  </si>
  <si>
    <t>ASSENTAMENTO DE TUBO DE PVC PARA REDE COLETORA DE ESGOTO DE PAREDE MACIÇA, DN 150 MM, JUNTA ELÁSTICA, INSTALADO EM LOCAL COM NÍVEL ALTO DE INTERFERÊNCIAS (NÃO INCLUI FORNECIMENTO). AF_06/2015</t>
  </si>
  <si>
    <t>88246</t>
  </si>
  <si>
    <t>ASSENTADOR DE TUBOS COM ENCARGOS COMPLEMENTARES</t>
  </si>
  <si>
    <t>0,1207000</t>
  </si>
  <si>
    <t>90750</t>
  </si>
  <si>
    <t>ASSENTAMENTO DE TUBO DE PVC PARA REDE COLETORA DE ESGOTO DE PAREDE MACIÇA, DN 200 MM, JUNTA ELÁSTICA, INSTALADO EM LOCAL COM NÍVEL ALTO DE INTERFERÊNCIAS (NÃO INCLUI FORNECIMENTO). AF_06/2015</t>
  </si>
  <si>
    <t>0,1340000</t>
  </si>
  <si>
    <t>90752</t>
  </si>
  <si>
    <t>ASSENTAMENTO DE TUBO DE PVC PARA REDE COLETORA DE ESGOTO DE PAREDE MACIÇA, DN 300 MM, JUNTA ELÁSTICA, INSTALADO EM LOCAL COM NÍVEL ALTO DE INTERFERÊNCIAS (NÃO INCLUI FORNECIMENTO). AF_06/2015</t>
  </si>
  <si>
    <t>0,1607000</t>
  </si>
  <si>
    <t>90754</t>
  </si>
  <si>
    <t>ASSENTAMENTO DE TUBO DE PVC PARA REDE COLETORA DE ESGOTO DE PAREDE MACIÇA, DN 400 MM, JUNTA ELÁSTICA, INSTALADO EM LOCAL COM NÍVEL ALTO DE INTERFERÊNCIAS (NÃO INCLUI FORNECIMENTO). AF_06/2015</t>
  </si>
  <si>
    <t>0,0608000</t>
  </si>
  <si>
    <t>0,0378000</t>
  </si>
  <si>
    <t>0,1874000</t>
  </si>
  <si>
    <t>0,2740000</t>
  </si>
  <si>
    <t>FUES</t>
  </si>
  <si>
    <t>94975</t>
  </si>
  <si>
    <t>CONCRETO FCK = 15MPA, TRAÇO 1:3,4:3,5 (CIMENTO/ AREIA MÉDIA/ BRITA 1)  - PREPARO MANUAL. AF_07/2016</t>
  </si>
  <si>
    <t>370</t>
  </si>
  <si>
    <t>AREIA MEDIA - POSTO JAZIDA/FORNECEDOR (RETIRADO NA JAZIDA, SEM TRANSPORTE)</t>
  </si>
  <si>
    <t>0,8500000</t>
  </si>
  <si>
    <t>1379</t>
  </si>
  <si>
    <t>CIMENTO PORTLAND COMPOSTO CP II-32</t>
  </si>
  <si>
    <t>4721</t>
  </si>
  <si>
    <t>PEDRA BRITADA N. 1 (9,5 a 19 MM) POSTO PEDREIRA/FORNECEDOR, SEM FRETE</t>
  </si>
  <si>
    <t>0,5890000</t>
  </si>
  <si>
    <t>10,0200000</t>
  </si>
  <si>
    <t>92873</t>
  </si>
  <si>
    <t>LANÇAMENTO COM USO DE BALDES, ADENSAMENTO E ACABAMENTO DE CONCRETO EM ESTRUTURAS. AF_12/2015</t>
  </si>
  <si>
    <t>1,8460000</t>
  </si>
  <si>
    <t>5,5380000</t>
  </si>
  <si>
    <t>90586</t>
  </si>
  <si>
    <t>VIBRADOR DE IMERSÃO, DIÂMETRO DE PONTEIRA 45MM, MOTOR ELÉTRICO TRIFÁSICO POTÊNCIA DE 2 CV - CHP DIURNO. AF_06/2015</t>
  </si>
  <si>
    <t>0,6720000</t>
  </si>
  <si>
    <t>90587</t>
  </si>
  <si>
    <t>1,1740000</t>
  </si>
  <si>
    <t>94965</t>
  </si>
  <si>
    <t>CONCRETO FCK = 25MPA, TRAÇO 1:2,3:2,7 (CIMENTO/ AREIA MÉDIA/ BRITA 1)  - PREPARO MECÂNICO COM BETONEIRA 400 L. AF_07/2016</t>
  </si>
  <si>
    <t>0,7510000</t>
  </si>
  <si>
    <t>362,6600000</t>
  </si>
  <si>
    <t>0,5930000</t>
  </si>
  <si>
    <t>74157/4</t>
  </si>
  <si>
    <t>LANCAMENTO/APLICACAO MANUAL DE CONCRETO EM FUNDACOES</t>
  </si>
  <si>
    <t>1,6500000</t>
  </si>
  <si>
    <t>4,5000000</t>
  </si>
  <si>
    <t>0,3000000</t>
  </si>
  <si>
    <t>DROP</t>
  </si>
  <si>
    <t>UN</t>
  </si>
  <si>
    <t>74212/1</t>
  </si>
  <si>
    <t>POCO DE VISITA PARA REDE DE ESGOTO SANITARIO, EM ALVENARIA, DIAMETRO = 60 CM, PROF 160 CM, INCLUINDO TAMPAO FERRO FUNDIDO</t>
  </si>
  <si>
    <t>366</t>
  </si>
  <si>
    <t>AREIA FINA - POSTO JAZIDA/FORNECEDOR (RETIRADO NA JAZIDA, SEM TRANSPORTE)</t>
  </si>
  <si>
    <t>0,0905000</t>
  </si>
  <si>
    <t>0,5336000</t>
  </si>
  <si>
    <t>274,4991000</t>
  </si>
  <si>
    <t>4722</t>
  </si>
  <si>
    <t>PEDRA BRITADA N. 3 (38 A 50 MM) POSTO PEDREIRA/FORNECEDOR, SEM FRETE</t>
  </si>
  <si>
    <t>0,2667000</t>
  </si>
  <si>
    <t>0,0279000</t>
  </si>
  <si>
    <t>27,6153000</t>
  </si>
  <si>
    <t>68,3558000</t>
  </si>
  <si>
    <t>INHI</t>
  </si>
  <si>
    <t>74104/1</t>
  </si>
  <si>
    <t>CAIXA DE INSPEÇÃO EM ALVENARIA DE TIJOLO MACIÇO 60X60X60CM, REVESTIDA INTERNAMENTO COM BARRA LISA (CIMENTO E AREIA, TRAÇO 1:4) E=2,0CM, COM TAMPA PRÉ-MOLDADA DE CONCRETO E FUNDO DE CONCRETO 15MPA TIPO C - ESCAVAÇÃO E CONFECÇÃO</t>
  </si>
  <si>
    <t>0,8000000</t>
  </si>
  <si>
    <t>87335</t>
  </si>
  <si>
    <t>ARGAMASSA TRAÇO 1:2:8 (CIMENTO, CAL E AREIA MÉDIA) PARA EMBOÇO/MASSA ÚNICA/ASSENTAMENTO DE ALVENARIA DE VEDAÇÃO, PREPARO MECÂNICO COM MISTURADOR DE EIXO HORIZONTAL DE 300 KG. AF_06/2014</t>
  </si>
  <si>
    <t>0,0228000</t>
  </si>
  <si>
    <t>0,0165000</t>
  </si>
  <si>
    <t>0,2160000</t>
  </si>
  <si>
    <t>94969</t>
  </si>
  <si>
    <t>CONCRETO FCK = 15MPA, TRAÇO 1:3,4:3,5 (CIMENTO/ AREIA MÉDIA/ BRITA 1)  - PREPARO MECÂNICO COM BETONEIRA 600 L. AF_07/2016</t>
  </si>
  <si>
    <t>0,0180000</t>
  </si>
  <si>
    <t>ARGAMASSA TRAÇO 1:4 (CIMENTO E AREIA MÉDIA), PREPARO MANUAL. AF_08/201 4</t>
  </si>
  <si>
    <t>TRANSPORTE COMERCIAL DE BRITA</t>
  </si>
  <si>
    <t>83356</t>
  </si>
  <si>
    <t>0,0046296</t>
  </si>
  <si>
    <t>-</t>
  </si>
  <si>
    <t>FORNECIMENTO DE BRITA Nº 1</t>
  </si>
  <si>
    <t>FORNECIMENTO DE BRITA Nº 2</t>
  </si>
  <si>
    <t>PEDRA BRITADA N. 2 (19 A 38 MM) POSTO PEDREIRA/FORNECEDOR, SEM FRETE</t>
  </si>
  <si>
    <t>FORNECIMENTO DE BRITA GRADUADA SIMPLES</t>
  </si>
  <si>
    <t>PEDRA BRITADA GRADUADA, CLASSIFICADA (POSTO PEDREIRA/FORNECEDOR, SEM FRETE)</t>
  </si>
  <si>
    <t>95876</t>
  </si>
  <si>
    <t>TRANSPORTE COM CAMINHÃO BASCULANTE DE 14 M3, EM VIA URBANA PAVIMENTADA, DMT ATÉ 30 KM (UNIDADE: M3XKM). AF_12/2016</t>
  </si>
  <si>
    <t>0,0044600</t>
  </si>
  <si>
    <t>0,0011200</t>
  </si>
  <si>
    <t>VIBRADOR DE IMERSÃO, DIÂMETRO DE PONTEIRA 45MM, MOTOR ELÉTRICO TRIFÁSI CO POTÊNCIA DE 2 CV - CHI DIURNO. AF_06/2015</t>
  </si>
  <si>
    <t>73964/6</t>
  </si>
  <si>
    <t>REATERRO DE VALA COM COMPACTAÇÃO MANUAL</t>
  </si>
  <si>
    <t>3,0000000</t>
  </si>
  <si>
    <t>Quantidade (m)</t>
  </si>
  <si>
    <t>Quantidade (m³)</t>
  </si>
  <si>
    <t>Quantidade (m²)</t>
  </si>
  <si>
    <t>ITEM</t>
  </si>
  <si>
    <t>DESCRIÇÃO DO ITEM</t>
  </si>
  <si>
    <t>Escavação de mecânica de Vala em solo seco, prof até 1,50m</t>
  </si>
  <si>
    <t>Escoramento tipo pontaleteamento</t>
  </si>
  <si>
    <t>Fornecimento, preparo e lançamento  do concreto simples, consumo de cimento 250 kg/m³</t>
  </si>
  <si>
    <t>0,2500000</t>
  </si>
  <si>
    <t>LIPR</t>
  </si>
  <si>
    <t>93352</t>
  </si>
  <si>
    <t>COLETOR PREDIAL DE ESGOTO, DA CAIXA ATÉ A REDE (DISTÂNCIA = 6 M, LARGURA DA VALA = 0,65 M), INCLUINDO ESCAVAÇÃO MANUAL, PREPARO DE FUNDO DE VALA E REATERRO MANUAL COM COMPACTAÇÃO MECANIZADA, TUBO PVC P/ REDE COLETORA ESGOTO JEI DN 100 MM E CONEXÕES - FORNECIMENTO E INSTALAÇÃO. AF_03/2016</t>
  </si>
  <si>
    <t>1970</t>
  </si>
  <si>
    <t>CURVA PVC LONGA 90 GRAUS, 100 MM, PARA ESGOTO PREDIAL</t>
  </si>
  <si>
    <t>1,0000000</t>
  </si>
  <si>
    <t>6106</t>
  </si>
  <si>
    <t>20078</t>
  </si>
  <si>
    <t>PASTA LUBRIFICANTE PARA TUBOS E CONEXOES COM JUNTA ELASTICA (USO EM PVC, ACO, POLIETILENO E OUTROS) ( DE *400* G)</t>
  </si>
  <si>
    <t>0,7800000</t>
  </si>
  <si>
    <t>90724</t>
  </si>
  <si>
    <t>JUNTA ARGAMASSADA ENTRE TUBO DN 100 MM E O POÇO DE VISITA/ CAIXA DE CONCRETO OU ALVENARIA EM REDES DE ESGOTO. AF_06/2015</t>
  </si>
  <si>
    <t>2,4570000</t>
  </si>
  <si>
    <t>93382</t>
  </si>
  <si>
    <t>REATERRO MANUAL DE VALAS COM COMPACTAÇÃO MECANIZADA. AF_04/2016</t>
  </si>
  <si>
    <t>2,0670000</t>
  </si>
  <si>
    <t>94102</t>
  </si>
  <si>
    <t>LASTRO DE VALA COM PREPARO DE FUNDO, LARGURA MENOR QUE 1,5 M, COM CAMADA DE AREIA, LANÇAMENTO MANUAL, EM LOCAL COM NÍVEL BAIXO DE INTERFERÊNCIA. AF_06/2016</t>
  </si>
  <si>
    <t>0,3900000</t>
  </si>
  <si>
    <t>0,6590000</t>
  </si>
  <si>
    <t>SELIM PVC, COM TRAVAS, JE, 90 GRAUS,  DN 150 X 100 MM, PARA REDE COLETORA ESGOTO (NBR 10569)</t>
  </si>
  <si>
    <t>CHOR</t>
  </si>
  <si>
    <t>89021</t>
  </si>
  <si>
    <t>BOMBA SUBMERSÍVEL ELÉTRICA TRIFÁSICA, POTÊNCIA 2,96 HP, Ø ROTOR 144 MM SEMI-ABERTO, BOCAL DE SAÍDA Ø 2, HM/Q = 2 MCA / 38,8 M3/H A 28 MCA / 5 M3/H - CHP DIURNO. AF_06/2014</t>
  </si>
  <si>
    <t>5800</t>
  </si>
  <si>
    <t>BOMBA SUBMERSÍVEL ELÉTRICA TRIFÁSICA, POTÊNCIA 2,96 HP, Ø ROTOR 144 MM SEMI-ABERTO, BOCAL DE SAÍDA Ø 2, HM/Q = 2 MCA / 38,8 M3/H A 28 MCA / 5 M3/H - MANUTENÇÃO. AF_06/2014</t>
  </si>
  <si>
    <t>53866</t>
  </si>
  <si>
    <t>BOMBA SUBMERSÍVEL ELÉTRICA TRIFÁSICA, POTÊNCIA 2,96 HP, Ø ROTOR 144 MM SEMI-ABERTO, BOCAL DE SAÍDA Ø 2, HM/Q = 2 MCA / 38,8 M3/H A 28 MCA / 5 M3/H - MATERIAIS NA OPERAÇÃO. AF_06/2014</t>
  </si>
  <si>
    <t>89019</t>
  </si>
  <si>
    <t>BOMBA SUBMERSÍVEL ELÉTRICA TRIFÁSICA, POTÊNCIA 2,96 HP, Ø ROTOR 144 MM SEMI-ABERTO, BOCAL DE SAÍDA Ø 2, HM/Q = 2 MCA / 38,8 M3/H A 28 MCA / 5 M3/H - DEPRECIAÇÃO. AF_06/2014</t>
  </si>
  <si>
    <t>89020</t>
  </si>
  <si>
    <t>BOMBA SUBMERSÍVEL ELÉTRICA TRIFÁSICA, POTÊNCIA 2,96 HP, Ø ROTOR 144 MM SEMI-ABERTO, BOCAL DE SAÍDA Ø 2, HM/Q = 2 MCA / 38,8 M3/H A 28 MCA / 5 M3/H - JUROS. AF_06/2014</t>
  </si>
  <si>
    <t>73859/2</t>
  </si>
  <si>
    <t>CAPINA E LIMPEZA MANUAL DE TERRENO</t>
  </si>
  <si>
    <t>SEDI</t>
  </si>
  <si>
    <t>73948/16</t>
  </si>
  <si>
    <t>LIMPEZA MANUAL DO TERRENO (C/ RASPAGEM SUPERFICIAL)</t>
  </si>
  <si>
    <t>5763</t>
  </si>
  <si>
    <t>CAMINHÃO PIPA 10.000 L TRUCADO, PESO BRUTO TOTAL 23.000 KG, CARGA ÚTIL MÁXIMA 15.935 KG, DISTÂNCIA ENTRE EIXOS 4,8 M, POTÊNCIA 230 CV, INCLUSIVE TANQUE DE AÇO PARA TRANSPORTE DE ÁGUA - MANUTENÇÃO. AF_06/2014</t>
  </si>
  <si>
    <t>53831</t>
  </si>
  <si>
    <t>CAMINHÃO PIPA 10.000 L TRUCADO, PESO BRUTO TOTAL 23.000 KG, CARGA ÚTIL MÁXIMA 15.935 KG, DISTÂNCIA ENTRE EIXOS 4,8 M, POTÊNCIA 230 CV, INCLUSIVE TANQUE DE AÇO PARA TRANSPORTE DE ÁGUA - MATERIAIS NA OPERAÇÃO. AF_06/2014</t>
  </si>
  <si>
    <t>88282</t>
  </si>
  <si>
    <t>MOTORISTA DE CAMINHÃO COM ENCARGOS COMPLEMENTARES</t>
  </si>
  <si>
    <t>91396</t>
  </si>
  <si>
    <t>CAMINHÃO PIPA 10.000 L TRUCADO, PESO BRUTO TOTAL 23.000 KG, CARGA ÚTIL MÁXIMA 15.935 KG, DISTÂNCIA ENTRE EIXOS 4,8 M, POTÊNCIA 230 CV, INCLUSIVE TANQUE DE AÇO PARA TRANSPORTE DE ÁGUA - DEPRECIAÇÃO. AF_06/2014</t>
  </si>
  <si>
    <t>91397</t>
  </si>
  <si>
    <t>CAMINHÃO PIPA 10.000 L TRUCADO, PESO BRUTO TOTAL 23.000 KG, CARGA ÚTIL MÁXIMA 15.935 KG, DISTÂNCIA ENTRE EIXOS 4,8 M, POTÊNCIA 230 CV, INCLUSIVE TANQUE DE AÇO PARA TRANSPORTE DE ÁGUA - JUROS. AF_06/2014</t>
  </si>
  <si>
    <t>91398</t>
  </si>
  <si>
    <t>CAMINHÃO PIPA 10.000 L TRUCADO, PESO BRUTO TOTAL 23.000 KG, CARGA ÚTIL MÁXIMA 15.935 KG, DISTÂNCIA ENTRE EIXOS 4,8 M, POTÊNCIA 230 CV, INCLUSIVE TANQUE DE AÇO PARA TRANSPORTE DE ÁGUA - IMPOSTOS E SEGUROS. AF_06/2014</t>
  </si>
  <si>
    <t>Quantidade (h)</t>
  </si>
  <si>
    <t>Caminhão Pipa (Dia)</t>
  </si>
  <si>
    <t xml:space="preserve">CAMINHÃO PIPA </t>
  </si>
  <si>
    <t>Dia</t>
  </si>
  <si>
    <t>96245</t>
  </si>
  <si>
    <t>MINIESCAVADEIRA SOBRE ESTEIRAS, POTENCIA LIQUIDA DE *30* HP, PESO OPERACIONAL DE *3.500* KG - CHP DIURNO. AF_04/2017</t>
  </si>
  <si>
    <t>88294</t>
  </si>
  <si>
    <t>OPERADOR DE ESCAVADEIRA COM ENCARGOS COMPLEMENTARES</t>
  </si>
  <si>
    <t>96241</t>
  </si>
  <si>
    <t>MINIESCAVADEIRA SOBRE ESTEIRAS, POTENCIA LIQUIDA DE *30* HP, PESO OPERACIONAL DE *3.500* KG - DEPRECIACAO. AF_04/2017</t>
  </si>
  <si>
    <t>96242</t>
  </si>
  <si>
    <t>MINIESCAVADEIRA SOBRE ESTEIRAS, POTENCIA LIQUIDA DE *30* HP, PESO OPERACIONAL DE *3.500* KG - JUROS. AF_04/2017</t>
  </si>
  <si>
    <t>96243</t>
  </si>
  <si>
    <t>MINIESCAVADEIRA SOBRE ESTEIRAS, POTENCIA LIQUIDA DE *30* HP, PESO OPERACIONAL DE *3.500* KG - MANUTENCAO. AF_04/2017</t>
  </si>
  <si>
    <t>96244</t>
  </si>
  <si>
    <t>MINIESCAVADEIRA SOBRE ESTEIRAS, POTENCIA LIQUIDA DE *30* HP, PESO OPERACIONAL DE *3.500* KG - MATERIAIS NA OPERACAO. AF_04/2017</t>
  </si>
  <si>
    <t>96246</t>
  </si>
  <si>
    <t>MINIESCAVADEIRA SOBRE ESTEIRAS, POTENCIA LIQUIDA DE *30* HP, PESO OPERACIONAL DE *3.500* KG - CHI DIURNO. AF_04/2017</t>
  </si>
  <si>
    <t>Rompedor tipo martele</t>
  </si>
  <si>
    <t>5795</t>
  </si>
  <si>
    <t>MARTELETE OU ROMPEDOR PNEUMÁTICO MANUAL, 28 KG, COM SILENCIADOR - CHP DIURNO. AF_07/2016</t>
  </si>
  <si>
    <t>53863</t>
  </si>
  <si>
    <t>MARTELETE OU ROMPEDOR PNEUMÁTICO MANUAL, 28 KG, COM SILENCIADOR - MANUTENÇÃO. AF_07/2016</t>
  </si>
  <si>
    <t>88298</t>
  </si>
  <si>
    <t>OPERADOR DE MARTELETE OU MARTELETEIRO COM ENCARGOS COMPLEMENTARES</t>
  </si>
  <si>
    <t>95114</t>
  </si>
  <si>
    <t>MARTELETE OU ROMPEDOR PNEUMÁTICO MANUAL, 28 KG, COM SILENCIADOR - DEPRECIAÇÃO. AF_07/2016</t>
  </si>
  <si>
    <t>95115</t>
  </si>
  <si>
    <t>MARTELETE OU ROMPEDOR PNEUMÁTICO MANUAL, 28 KG, COM SILENCIADOR - JUROS. AF_07/2016</t>
  </si>
  <si>
    <t>Quantidade (H)</t>
  </si>
  <si>
    <t>95621</t>
  </si>
  <si>
    <t>PERFURATRIZ PNEUMATICA MANUAL DE PESO MEDIO, MARTELETE, 18KG, COMPRIMENTO MÁXIMO DE CURSO DE 6 M, DIAMETRO DO PISTAO DE 5,5 CM - CHI DIURNO. AF_11/2016</t>
  </si>
  <si>
    <t>95617</t>
  </si>
  <si>
    <t>PERFURATRIZ PNEUMATICA MANUAL DE PESO MEDIO, MARTELETE, 18KG, COMPRIMENTO MÁXIMO DE CURSO DE 6 M, DIAMETRO DO PISTAO DE 5,5 CM - DEPRECIAÇÃO. AF_11/2016</t>
  </si>
  <si>
    <t>95618</t>
  </si>
  <si>
    <t>PERFURATRIZ PNEUMATICA MANUAL DE PESO MEDIO, MARTELETE, 18KG, COMPRIMENTO MÁXIMO DE CURSO DE 6 M, DIAMETRO DO PISTAO DE 5,5 CM - JUROS. AF_11/2016</t>
  </si>
  <si>
    <t>ENGENHEIRO CIVIL DE OBRA PLENO COM ENCARGOS COMPLEMENTARES</t>
  </si>
  <si>
    <t>37372</t>
  </si>
  <si>
    <t>EXAMES - HORISTA (ENCARGOS COMPLEMENTARES) (COLETADO CAIXA)</t>
  </si>
  <si>
    <t>37373</t>
  </si>
  <si>
    <t>SEGURO - HORISTA (ENCARGOS COMPLEMENTARES) (COLETADO CAIXA)</t>
  </si>
  <si>
    <t>88237</t>
  </si>
  <si>
    <t>EPI (ENCARGOS COMPLEMENTARES) - HORISTA</t>
  </si>
  <si>
    <t>0,0500000</t>
  </si>
  <si>
    <t>93567</t>
  </si>
  <si>
    <t>MES</t>
  </si>
  <si>
    <t>40813</t>
  </si>
  <si>
    <t>ENGENHEIRO CIVIL DE OBRA PLENO (MENSALISTA)</t>
  </si>
  <si>
    <t>40863</t>
  </si>
  <si>
    <t>EXAMES - MENSALISTA (ENCARGOS COMPLEMENTARES) (COLETADO CAIXA)</t>
  </si>
  <si>
    <t>40864</t>
  </si>
  <si>
    <t>SEGURO - MENSALISTA (ENCARGOS COMPLEMENTARES) (COLETADO CAIXA)</t>
  </si>
  <si>
    <t>93557</t>
  </si>
  <si>
    <t>EPI (ENCARGOS COMPLEMENTARES) - MENSALISTA</t>
  </si>
  <si>
    <t>95417</t>
  </si>
  <si>
    <t>CURSO DE CAPACITAÇÃO PARA ENGENHEIRO CIVIL DE OBRA PLENO (ENCARGOS COMPLEMENTARES) - MENSALISTA</t>
  </si>
  <si>
    <t>88255</t>
  </si>
  <si>
    <t>AUXILIAR TÉCNICO DE ENGENHARIA COM ENCARGOS COMPLEMENTARES</t>
  </si>
  <si>
    <t>532</t>
  </si>
  <si>
    <t>AUXILIAR TECNICO / ASSISTENTE DE ENGENHARIA</t>
  </si>
  <si>
    <t>37370</t>
  </si>
  <si>
    <t>ALIMENTACAO - HORISTA (ENCARGOS COMPLEMENTARES) (COLETADO CAIXA)</t>
  </si>
  <si>
    <t>37371</t>
  </si>
  <si>
    <t>TRANSPORTE - HORISTA (ENCARGOS COMPLEMENTARES) (COLETADO CAIXA)</t>
  </si>
  <si>
    <t>88236</t>
  </si>
  <si>
    <t>FERRAMENTAS (ENCARGOS COMPLEMENTARES) - HORISTA</t>
  </si>
  <si>
    <t>95323</t>
  </si>
  <si>
    <t>CURSO DE CAPACITAÇÃO PARA AUXILIAR TÉCNICO DE ENGENHARIA (ENCARGOS COMPLEMENTARES) - HORISTA</t>
  </si>
  <si>
    <t>Técnico de Planejamento / Auxilixar técnico</t>
  </si>
  <si>
    <t>SERT</t>
  </si>
  <si>
    <t>73610</t>
  </si>
  <si>
    <t>LOCAÇÃO DE REDES DE ÁGUA OU DE ESGOTO</t>
  </si>
  <si>
    <t>88253</t>
  </si>
  <si>
    <t>AUXILIAR DE TOPÓGRAFO COM ENCARGOS COMPLEMENTARES</t>
  </si>
  <si>
    <t>92138</t>
  </si>
  <si>
    <t>CAMINHONETE COM MOTOR A DIESEL, POTÊNCIA 180 CV, CABINE DUPLA, 4X4 - CHP DIURNO. AF_11/2015</t>
  </si>
  <si>
    <t>90781</t>
  </si>
  <si>
    <t>TOPOGRAFO COM ENCARGOS COMPLEMENTARES</t>
  </si>
  <si>
    <t>92139</t>
  </si>
  <si>
    <t>CAMINHONETE COM MOTOR A DIESEL, POTÊNCIA 180 CV, CABINE DUPLA, 4X4 - CHI DIURNO. AF_11/2015</t>
  </si>
  <si>
    <t>DIA</t>
  </si>
  <si>
    <t>Recomposição de Pavimento Asfáltico</t>
  </si>
  <si>
    <t>PAVI</t>
  </si>
  <si>
    <t>95995</t>
  </si>
  <si>
    <t>CONSTRUÇÃO DE PAVIMENTO COM APLICAÇÃO DE CONCRETO BETUMINOSO USINADO A QUENTE (CBUQ), CAMADA DE ROLAMENTO, COM ESPESSURA DE 5,0 CM  EXCLUSIVE TRANSPORTE. AF_03/2017</t>
  </si>
  <si>
    <t>1518</t>
  </si>
  <si>
    <t>CONCRETO BETUMINOSO USINADO A QUENTE (CBUQ) PARA PAVIMENTACAO ASFALTICA, PADRAO DNIT, FAIXA C, COM CAP 50/70 - AQUISICAO POSTO USINA</t>
  </si>
  <si>
    <t>T</t>
  </si>
  <si>
    <t>88314</t>
  </si>
  <si>
    <t>RASTELEIRO COM ENCARGOS COMPLEMENTARES</t>
  </si>
  <si>
    <t>96463</t>
  </si>
  <si>
    <t>ROLO COMPACTADOR DE PNEUS, ESTATICO, PRESSAO VARIAVEL, POTENCIA 110 HP, PESO SEM/COM LASTRO 10,8/27 T, LARGURA DE ROLAGEM 2,30 M - CHP DIURNO. AF_06/2017</t>
  </si>
  <si>
    <t>96464</t>
  </si>
  <si>
    <t>ROLO COMPACTADOR DE PNEUS, ESTATICO, PRESSAO VARIAVEL, POTENCIA 110 HP, PESO SEM/COM LASTRO 10,8/27 T, LARGURA DE ROLAGEM 2,30 M - CHI DIURNO. AF_06/2017</t>
  </si>
  <si>
    <t>unidade</t>
  </si>
  <si>
    <t>Estaca Prancha - 0,30 x 3,00 metros</t>
  </si>
  <si>
    <t>Chapa de Aço esp=20 mm</t>
  </si>
  <si>
    <t>Brita</t>
  </si>
  <si>
    <t>Pedra Marroada</t>
  </si>
  <si>
    <t>m ³</t>
  </si>
  <si>
    <t>TRANSPORTE DE TUBOS DE FERRO DUTIL DN 150</t>
  </si>
  <si>
    <t>0,0950000</t>
  </si>
  <si>
    <t>ASSENTAMENTO SIMPLES DE TUBOS DE FERRO FUNDIDO (FOFO) C/ JUNTA ELASTICA - DN 200 - INCLUSIVE TRANSPORTEAF_06/2015</t>
  </si>
  <si>
    <t>73887/4</t>
  </si>
  <si>
    <t>73523</t>
  </si>
  <si>
    <t>88629</t>
  </si>
  <si>
    <t>ARGAMASSA TRAÇO 1:3 (CIMENTO E AREIA MÉDIA), PREPARO MANUAL. AF_08/2014</t>
  </si>
  <si>
    <t>TUBO DE CONCRETO PARA REDES COLETORAS DE ÁGUAS PLUVIAIS, DIÂMETRO DE 600 MM, JUNTA RÍGIDA, INSTALADO EM LOCAL COM BAIXO NÍVEL DE INTERFERÊNCIAS - FORNECIMENTO E ASSENTAMENTO. AF_12/2015</t>
  </si>
  <si>
    <t>0,1050000</t>
  </si>
  <si>
    <t>0,2210000</t>
  </si>
  <si>
    <t>7725</t>
  </si>
  <si>
    <t>TUBO CONCRETO ARMADO, CLASSE PA-1, PB, DN 600 MM, PARA AGUAS PLUVIAIS (NBR 8890)</t>
  </si>
  <si>
    <t>1,0300000</t>
  </si>
  <si>
    <t>0,4930000</t>
  </si>
  <si>
    <t>0,9860000</t>
  </si>
  <si>
    <t>0,0050000</t>
  </si>
  <si>
    <t>92214</t>
  </si>
  <si>
    <t>TUBO DE CONCRETO PARA REDES COLETORAS DE ÁGUAS PLUVIAIS, DIÂMETRO DE 800 MM, JUNTA RÍGIDA, INSTALADO EM LOCAL COM BAIXO NÍVEL DE INTERFERÊNCIAS - FORNECIMENTO E ASSENTAMENTO. AF_12/2015</t>
  </si>
  <si>
    <t>0,6400000</t>
  </si>
  <si>
    <t>1,2800000</t>
  </si>
  <si>
    <t>7750</t>
  </si>
  <si>
    <t>TUBO CONCRETO ARMADO, CLASSE PA-1, PB, DN 800 MM, PARA AGUAS PLUVIAIS (NBR 8890)</t>
  </si>
  <si>
    <t>0,0120000</t>
  </si>
  <si>
    <t>0,1360000</t>
  </si>
  <si>
    <t>0,2870000</t>
  </si>
  <si>
    <t>EXECUÇÃO DE PASSEIO (CALÇADA) OU PISO DE CONCRETO COM CONCRETO MOLDADO IN LOCO, FEITO EM OBRA, ACABAMENTO CONVENCIONAL, NÃO ARMADO. AF_07/2016</t>
  </si>
  <si>
    <t>4460</t>
  </si>
  <si>
    <t>SARRAFO DE MADEIRA NAO APARELHADA *2,5 X 10 CM, MACARANDUBA, ANGELIM OU EQUIVALENTE DA REGIAO</t>
  </si>
  <si>
    <t>2,5000000</t>
  </si>
  <si>
    <t>4517</t>
  </si>
  <si>
    <t>PECA DE MADEIRA NATIVA/REGIONAL 2,5 X 7,0 CM (SARRAFO-P/FORMA)</t>
  </si>
  <si>
    <t>2,0000000</t>
  </si>
  <si>
    <t>2,2560000</t>
  </si>
  <si>
    <t>1,9830000</t>
  </si>
  <si>
    <t>4,2390000</t>
  </si>
  <si>
    <t>94964</t>
  </si>
  <si>
    <t>CONCRETO FCK = 20MPA, TRAÇO 1:2,7:3 (CIMENTO/ AREIA MÉDIA/ BRITA 1)  - PREPARO MECÂNICO COM BETONEIRA 400 L. AF_07/2016</t>
  </si>
  <si>
    <t>1,2130000</t>
  </si>
  <si>
    <t>88239</t>
  </si>
  <si>
    <t>AJUDANTE DE CARPINTEIRO COM ENCARGOS COMPLEMENTARES</t>
  </si>
  <si>
    <t>91692</t>
  </si>
  <si>
    <t>SERRA CIRCULAR DE BANCADA COM MOTOR ELÉTRICO POTÊNCIA DE 5HP, COM COIFA PARA DISCO 10" - CHP DIURNO. AF_08/2015</t>
  </si>
  <si>
    <t>91693</t>
  </si>
  <si>
    <t>SERRA CIRCULAR DE BANCADA COM MOTOR ELÉTRICO POTÊNCIA DE 5HP, COM COIFA PARA DISCO 10" - CHI DIURNO. AF_08/2015</t>
  </si>
  <si>
    <t>95935</t>
  </si>
  <si>
    <t>FABRICAÇÃO DE FÔRMA PARA ESCADAS, COM 2 LANCES, EM CHAPA DE MADEIRA COMPENSADA RESINADA, E= 17 MM. AF_01/2017</t>
  </si>
  <si>
    <t>1358</t>
  </si>
  <si>
    <t>CHAPA DE MADEIRA COMPENSADA RESINADA PARA FORMA DE CONCRETO, DE *2,2 X 1,1* M, E = 17 MM</t>
  </si>
  <si>
    <t>1,3450000</t>
  </si>
  <si>
    <t>4491</t>
  </si>
  <si>
    <t>PECA DE MADEIRA NATIVA / REGIONAL 7,5 X 7,5CM (3X3) NAO APARELHADA (P/FORMA)</t>
  </si>
  <si>
    <t>6,4820000</t>
  </si>
  <si>
    <t>0,7750000</t>
  </si>
  <si>
    <t>5073</t>
  </si>
  <si>
    <t>PREGO DE ACO POLIDO COM CABECA 17 X 24 (2 1/4 X 11)</t>
  </si>
  <si>
    <t>20247</t>
  </si>
  <si>
    <t>PREGO DE ACO POLIDO COM CABECA 15 X 15 (1 1/4 X 13)</t>
  </si>
  <si>
    <t>0,0510000</t>
  </si>
  <si>
    <t>0,2050000</t>
  </si>
  <si>
    <t>1,0260000</t>
  </si>
  <si>
    <t>0,0550000</t>
  </si>
  <si>
    <t>0,1500000</t>
  </si>
  <si>
    <t>95942</t>
  </si>
  <si>
    <t>MONTAGEM E DESMONTAGEM DE FÔRMA PARA ESCADAS, COM 2 LANCES, EM CHAPA DE MADEIRA COMPENSADA PLASTIFICADA, 10 UTILIZAÇÕES. AF_01/2017</t>
  </si>
  <si>
    <t>2692</t>
  </si>
  <si>
    <t>DESMOLDANTE PROTETOR PARA FORMAS DE MADEIRA, DE BASE OLEOSA EMULSIONADA EM AGUA</t>
  </si>
  <si>
    <t>L</t>
  </si>
  <si>
    <t>0,0040000</t>
  </si>
  <si>
    <t>0,0350000</t>
  </si>
  <si>
    <t>10749</t>
  </si>
  <si>
    <t>LOCACAO DE ESCORA METALICA TELESCOPICA, COM ALTURA REGULAVEL DE *1,80* A *3,20* M, COM CAPACIDADE DE CARGA DE NO MINIMO 1000 KGF (10 KN), INCLUSO TRIPE E FORCADO</t>
  </si>
  <si>
    <t>2,1610000</t>
  </si>
  <si>
    <t>0,0210000</t>
  </si>
  <si>
    <t>0,3100000</t>
  </si>
  <si>
    <t>1,8800000</t>
  </si>
  <si>
    <t>95934</t>
  </si>
  <si>
    <t>FABRICAÇÃO DE FÔRMA PARA ESCADAS, COM 2 LANCES, EM CHAPA DE MADEIRA COMPENSADA PLASTIFICADA, E=18 MM. AF_01/2017</t>
  </si>
  <si>
    <t>ANEL DE CONCRETO ARMADO, D = 0,60 M, H = 0,50 M</t>
  </si>
  <si>
    <t>UM</t>
  </si>
  <si>
    <t>72215</t>
  </si>
  <si>
    <t>DEMOLICAO DE ALVENARIA DE ELEMENTOS CERAMICOS VAZADOS</t>
  </si>
  <si>
    <t>Quant.</t>
  </si>
  <si>
    <t>m³ realiza 20m²</t>
  </si>
  <si>
    <t>Placa de Identificação</t>
  </si>
  <si>
    <t>Placa de Identificação de Obra - CESAMA / Montreal</t>
  </si>
  <si>
    <t>CONE DE SINALIZACAO EM PVC FLEXIVEL, H = 70 / 76 CM (NBR 15071)</t>
  </si>
  <si>
    <t>TENDA</t>
  </si>
  <si>
    <t>MESA</t>
  </si>
  <si>
    <t>CADEIRA</t>
  </si>
  <si>
    <t>LIXEIRA SELETIVA EM LONA</t>
  </si>
  <si>
    <t>INSUMOS CONSUMIVEIS DE CANTEIRO ( COPO DESCART. + SEBONETE LIQUIDO + PAPEL HIGIÊNICO + PAPEL TOALHA + SACOS DE LIXO 100 LT + ETC.)</t>
  </si>
  <si>
    <t>BANHEIRO QUIMICO</t>
  </si>
  <si>
    <t>MÊS</t>
  </si>
  <si>
    <t>LIMPEZA DO BANHEIRO QUIMICO</t>
  </si>
  <si>
    <t>GARRAFA TÉRMICA COM TORNEIRA - 5 LITROS</t>
  </si>
  <si>
    <t xml:space="preserve">MASSEIRA PLÁSTICA  2,12 X 1,12 M </t>
  </si>
  <si>
    <t>CONJUNTO DE LAVATÓRIO</t>
  </si>
  <si>
    <t>Placa de Sinalização padrão DNIT Delineadora de transito</t>
  </si>
  <si>
    <t>Suporte de placa padrão DNIT</t>
  </si>
  <si>
    <t>Fita Zebrada 1ª Linha</t>
  </si>
  <si>
    <t>Técnico de Segurança</t>
  </si>
  <si>
    <t>CURSO DE CAPACITAÇÃO PARATÉCNICO DE SEGURANÇA (ENCARGOS COMPLEMENTARES) - MENSALISTA</t>
  </si>
  <si>
    <t>TÉCNICO DE SEGURANÇA (MENSALISTA)</t>
  </si>
  <si>
    <t>91283</t>
  </si>
  <si>
    <t>CORTADORA DE PISO COM MOTOR 4 TEMPOS A GASOLINA, POTÊNCIA DE 13 HP, COM DISCO DE CORTE DIAMANTADO SEGMENTADO PARA CONCRETO, DIÂMETRO DE 350 MM, FURO DE 1" (14 X 1") - CHP DIURNO. AF_08/2015</t>
  </si>
  <si>
    <t>91285</t>
  </si>
  <si>
    <t>CORTADORA DE PISO COM MOTOR 4 TEMPOS A GASOLINA, POTÊNCIA DE 13 HP, COM DISCO DE CORTE DIAMANTADO SEGMENTADO PARA CONCRETO, DIÂMETRO DE 350 MM, FURO DE 1" (14 X 1") - CHI DIURNO. AF_08/2015</t>
  </si>
  <si>
    <t>0,1000000</t>
  </si>
  <si>
    <t>90972</t>
  </si>
  <si>
    <t>COMPRESSOR DE AR REBOCAVEL, VAZÃO 250 PCM, PRESSAO DE TRABALHO 102 PSI, MOTOR A DIESEL POTÊNCIA 81 CV - CHP DIURNO. AF_06/2015</t>
  </si>
  <si>
    <t>92966</t>
  </si>
  <si>
    <t>MARTELO PERFURADOR PNEUMÁTICO MANUAL, HASTE 25 X 75 MM, 21 KG - CHP DIURNO. AF_12/2015</t>
  </si>
  <si>
    <t>Demolição de Concreto Simples</t>
  </si>
  <si>
    <t>Preenchimento e colocação de sacos com areia para proteção e enxurrada</t>
  </si>
  <si>
    <t>PREENCHIMENTO E COLOCAÇÃO DE SACOS COM AREIA PARA PROTEÇÃO E ENXURRADA</t>
  </si>
  <si>
    <t>M³</t>
  </si>
  <si>
    <t>SACO DE ANIAGEM</t>
  </si>
  <si>
    <t>UND.</t>
  </si>
  <si>
    <t>SOLO ARENOSO</t>
  </si>
  <si>
    <t>RETIRADA DE GUIA DE MEIO FIO</t>
  </si>
  <si>
    <t>RECOMPOSIÇÃO DE GUIA DE MEIO FIO COM FORNECIMENTO DA GUIA PRÉ-MOLDADA</t>
  </si>
  <si>
    <t>RECOMPOSIÇÃO DE GUIA DE MEIO FIO</t>
  </si>
  <si>
    <t>GUIA DO MEIO FIO - PRÉ MOLDADO</t>
  </si>
  <si>
    <t>COLETOR PREDIAL DE ESGOTO, DA CAIXA ATÉ A REDE (DISTÂNCIA = 6 M, LARGURA DA VALA = 0,65 M), INCLUINDO ESCAVAÇÃO MANUAL, PREPARO DE FUNDO DE VALA E REATERRO MANUAL COM COMPACTAÇÃO MECANIZADA, TUBO PVC P/ REDE COLETORA ESGOTO JEI DN 150 MM E CONEXÕES - FORNECIMENTO E INSTALAÇÃO. AF_03/2016</t>
  </si>
  <si>
    <t>FORNECIMENTO DE MATERIAL E CONSTRUÇÃO DE RIP-RAP</t>
  </si>
  <si>
    <t>VEICULO DE PASSEIO COM MOTOR 1.0 FLEX, CÂMBIO MANUAL, POTÊNCIA 101/104 CV, 4 PORTAS - CHP DIURNO.</t>
  </si>
  <si>
    <t>VEICULO DE TRANSPORTE ( ALUGUEL + COMBUSTÍVEL)</t>
  </si>
  <si>
    <t>GASOLINA COMUM</t>
  </si>
  <si>
    <t>LITROS</t>
  </si>
  <si>
    <t>Reparo em ramal existente em pvc ou mbv no ∅ 100 mm</t>
  </si>
  <si>
    <t>TÉCNICO DE SEGURANÇA</t>
  </si>
  <si>
    <t>5824</t>
  </si>
  <si>
    <t>CAMINHÃO TOCO, PBT 16.000 KG, CARGA ÚTIL MÁX. 10.685 KG, DIST. ENTRE EIXOS 4,8 M, POTÊNCIA 189 CV, INCLUSIVE CARROCERIA FIXA ABERTA DE MADEIRA P/ TRANSPORTE GERAL DE CARGA SECA, DIMEN. APROX. 2,5 X 7,00 X 0,50 M - CHP DIURNO. AF_06/2014</t>
  </si>
  <si>
    <t>96401</t>
  </si>
  <si>
    <t>EXECUÇÃO DE IMPRIMAÇÃO COM ASFALTO DILUÍDO CM-30. AF_09/2017</t>
  </si>
  <si>
    <t>0,0017000</t>
  </si>
  <si>
    <t>41901</t>
  </si>
  <si>
    <t>ASFALTO DILUIDO DE PETROLEO CM-30 (COLETADO CAIXA NA ANP ACRESCIDO DE ICMS)</t>
  </si>
  <si>
    <t>89035</t>
  </si>
  <si>
    <t>TRATOR DE PNEUS, POTÊNCIA 85 CV, TRAÇÃO 4X4, PESO COM LASTRO DE 4.675 KG - CHP DIURNO. AF_06/2014</t>
  </si>
  <si>
    <t>89036</t>
  </si>
  <si>
    <t>TRATOR DE PNEUS, POTÊNCIA 85 CV, TRAÇÃO 4X4, PESO COM LASTRO DE 4.675 KG - CHI DIURNO. AF_06/2014</t>
  </si>
  <si>
    <t>72943</t>
  </si>
  <si>
    <t>PINTURA DE LIGACAO COM EMULSAO RR-2C</t>
  </si>
  <si>
    <t>41903</t>
  </si>
  <si>
    <t>EMULSAO ASFALTICA CATIONICA RR-2C PARA USO EM PAVIMENTACAO ASFALTICA (COLETADO CAIXA NA ANP ACRESCIDO DE ICMS)</t>
  </si>
  <si>
    <t>96013</t>
  </si>
  <si>
    <t>TRATOR DE PNEUS COM POTÊNCIA DE 122 CV, TRAÇÃO 4X4, COM VASSOURA MECÂNICA ACOPLADA - CHP DIURNO. AF_02/2017</t>
  </si>
  <si>
    <t>96014</t>
  </si>
  <si>
    <t>TRATOR DE PNEUS COM POTÊNCIA DE 122 CV, TRAÇÃO 4X4, COM VASSOURA MECÂNICA ACOPLADA - CHI DIURNO. AF_02/2017</t>
  </si>
  <si>
    <t>QUANT. EXECUTADA COM 1 M³</t>
  </si>
  <si>
    <t>2,5548000</t>
  </si>
  <si>
    <t>1,1301000</t>
  </si>
  <si>
    <t>0,0419000</t>
  </si>
  <si>
    <t>0,2406000</t>
  </si>
  <si>
    <t>1,2000000</t>
  </si>
  <si>
    <t>0,0020000</t>
  </si>
  <si>
    <t>0,0014000</t>
  </si>
  <si>
    <t>0,5000000</t>
  </si>
  <si>
    <t>0,0109000</t>
  </si>
  <si>
    <t>0,0004000</t>
  </si>
  <si>
    <t>0,0015000</t>
  </si>
  <si>
    <t>COMP</t>
  </si>
  <si>
    <t>Reparo em ramal existente em pvc ou mbv no ∅ 150 mm</t>
  </si>
</sst>
</file>

<file path=xl/styles.xml><?xml version="1.0" encoding="utf-8"?>
<styleSheet xmlns="http://schemas.openxmlformats.org/spreadsheetml/2006/main">
  <numFmts count="16">
    <numFmt numFmtId="43" formatCode="_(* #,##0.00_);_(* \(#,##0.00\);_(* &quot;-&quot;??_);_(@_)"/>
    <numFmt numFmtId="164" formatCode="_-&quot;R$&quot;\ * #,##0.00_-;\-&quot;R$&quot;\ * #,##0.00_-;_-&quot;R$&quot;\ * &quot;-&quot;??_-;_-@_-"/>
    <numFmt numFmtId="165" formatCode="&quot;R$&quot;\ #,##0.00"/>
    <numFmt numFmtId="166" formatCode="0.0000"/>
    <numFmt numFmtId="167" formatCode="&quot;DMT = &quot;\ General\ &quot;Km&quot;"/>
    <numFmt numFmtId="168" formatCode="0.000000"/>
    <numFmt numFmtId="169" formatCode="&quot;DMT = &quot;General&quot; Km&quot;"/>
    <numFmt numFmtId="170" formatCode="0.0000000"/>
    <numFmt numFmtId="171" formatCode="#,##0.000"/>
    <numFmt numFmtId="172" formatCode="#,##0.0000"/>
    <numFmt numFmtId="173" formatCode="#,##0.00000"/>
    <numFmt numFmtId="174" formatCode="#,##0.000000"/>
    <numFmt numFmtId="175" formatCode="_(&quot;R$ &quot;* #,##0.00_);_(&quot;R$ &quot;* \(#,##0.00\);_(&quot;R$ &quot;* &quot;-&quot;??_);_(@_)"/>
    <numFmt numFmtId="176" formatCode="0.000000000"/>
    <numFmt numFmtId="177" formatCode="0.00000000"/>
    <numFmt numFmtId="178" formatCode="#,##0.0000000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</font>
    <font>
      <sz val="12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rgb="FFFFFF00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2"/>
      <color rgb="FFFFFF00"/>
      <name val="Calibri"/>
      <family val="2"/>
      <scheme val="minor"/>
    </font>
    <font>
      <sz val="8"/>
      <color indexed="8"/>
      <name val="Courier"/>
      <family val="3"/>
    </font>
    <font>
      <sz val="12"/>
      <color indexed="8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8"/>
      </patternFill>
    </fill>
    <fill>
      <patternFill patternType="solid">
        <fgColor theme="1" tint="0.49998474074526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9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4" fillId="0" borderId="0"/>
    <xf numFmtId="9" fontId="1" fillId="0" borderId="0" applyFont="0" applyFill="0" applyBorder="0" applyAlignment="0" applyProtection="0"/>
    <xf numFmtId="0" fontId="3" fillId="0" borderId="0"/>
    <xf numFmtId="17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69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vertical="center"/>
    </xf>
    <xf numFmtId="165" fontId="0" fillId="0" borderId="1" xfId="0" applyNumberFormat="1" applyBorder="1" applyAlignment="1">
      <alignment horizontal="center" vertical="center"/>
    </xf>
    <xf numFmtId="165" fontId="0" fillId="0" borderId="0" xfId="0" applyNumberFormat="1"/>
    <xf numFmtId="0" fontId="0" fillId="0" borderId="0" xfId="0" applyFill="1" applyAlignment="1">
      <alignment vertical="center"/>
    </xf>
    <xf numFmtId="165" fontId="0" fillId="0" borderId="0" xfId="0" applyNumberFormat="1" applyFill="1" applyAlignment="1">
      <alignment vertical="center"/>
    </xf>
    <xf numFmtId="0" fontId="5" fillId="5" borderId="1" xfId="0" applyFont="1" applyFill="1" applyBorder="1" applyAlignment="1">
      <alignment vertical="center"/>
    </xf>
    <xf numFmtId="165" fontId="5" fillId="0" borderId="1" xfId="0" applyNumberFormat="1" applyFont="1" applyFill="1" applyBorder="1" applyAlignment="1">
      <alignment horizontal="center" vertical="center"/>
    </xf>
    <xf numFmtId="165" fontId="0" fillId="0" borderId="1" xfId="0" applyNumberFormat="1" applyFill="1" applyBorder="1" applyAlignment="1">
      <alignment horizontal="center" vertical="center"/>
    </xf>
    <xf numFmtId="166" fontId="6" fillId="2" borderId="1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0" xfId="0" applyFont="1" applyFill="1" applyAlignment="1">
      <alignment vertical="center" wrapText="1"/>
    </xf>
    <xf numFmtId="0" fontId="7" fillId="6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165" fontId="9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0" fillId="0" borderId="0" xfId="0" applyFill="1"/>
    <xf numFmtId="165" fontId="0" fillId="0" borderId="0" xfId="0" applyNumberFormat="1" applyFill="1"/>
    <xf numFmtId="0" fontId="7" fillId="0" borderId="0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10" fontId="0" fillId="0" borderId="0" xfId="4" applyNumberFormat="1" applyFont="1" applyFill="1" applyBorder="1" applyAlignment="1">
      <alignment horizontal="center" vertical="center"/>
    </xf>
    <xf numFmtId="165" fontId="0" fillId="0" borderId="0" xfId="0" applyNumberFormat="1" applyBorder="1" applyAlignment="1">
      <alignment vertical="center"/>
    </xf>
    <xf numFmtId="164" fontId="0" fillId="0" borderId="0" xfId="1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10" fontId="0" fillId="0" borderId="0" xfId="4" applyNumberFormat="1" applyFont="1" applyBorder="1" applyAlignment="1">
      <alignment horizontal="center" vertical="center"/>
    </xf>
    <xf numFmtId="10" fontId="0" fillId="0" borderId="0" xfId="4" applyNumberFormat="1" applyFont="1" applyBorder="1" applyAlignment="1">
      <alignment vertical="center"/>
    </xf>
    <xf numFmtId="9" fontId="0" fillId="0" borderId="0" xfId="4" applyFont="1" applyBorder="1" applyAlignment="1">
      <alignment vertical="center"/>
    </xf>
    <xf numFmtId="9" fontId="0" fillId="0" borderId="0" xfId="0" applyNumberFormat="1" applyBorder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7" fillId="6" borderId="0" xfId="0" applyFont="1" applyFill="1" applyAlignment="1">
      <alignment horizontal="center" wrapText="1"/>
    </xf>
    <xf numFmtId="164" fontId="5" fillId="0" borderId="1" xfId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7" fillId="0" borderId="0" xfId="0" applyFont="1" applyFill="1" applyAlignment="1">
      <alignment horizontal="center" wrapText="1"/>
    </xf>
    <xf numFmtId="0" fontId="11" fillId="0" borderId="0" xfId="0" applyFont="1" applyFill="1"/>
    <xf numFmtId="165" fontId="1" fillId="0" borderId="1" xfId="0" applyNumberFormat="1" applyFont="1" applyFill="1" applyBorder="1" applyAlignment="1">
      <alignment horizontal="center" vertical="center"/>
    </xf>
    <xf numFmtId="0" fontId="2" fillId="8" borderId="7" xfId="0" applyFont="1" applyFill="1" applyBorder="1" applyAlignment="1">
      <alignment horizontal="center" vertical="center"/>
    </xf>
    <xf numFmtId="0" fontId="2" fillId="8" borderId="15" xfId="0" applyFont="1" applyFill="1" applyBorder="1" applyAlignment="1">
      <alignment horizontal="center" vertical="center"/>
    </xf>
    <xf numFmtId="164" fontId="2" fillId="4" borderId="4" xfId="1" applyFont="1" applyFill="1" applyBorder="1" applyAlignment="1">
      <alignment horizontal="center" vertical="center"/>
    </xf>
    <xf numFmtId="0" fontId="2" fillId="8" borderId="16" xfId="0" applyFont="1" applyFill="1" applyBorder="1" applyAlignment="1">
      <alignment horizontal="center" vertical="center"/>
    </xf>
    <xf numFmtId="0" fontId="2" fillId="8" borderId="17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 wrapText="1"/>
    </xf>
    <xf numFmtId="164" fontId="2" fillId="8" borderId="14" xfId="1" applyFont="1" applyFill="1" applyBorder="1" applyAlignment="1">
      <alignment horizontal="center" vertical="center"/>
    </xf>
    <xf numFmtId="164" fontId="2" fillId="3" borderId="4" xfId="1" applyFont="1" applyFill="1" applyBorder="1" applyAlignment="1">
      <alignment horizontal="center" vertical="center" wrapText="1"/>
    </xf>
    <xf numFmtId="164" fontId="13" fillId="7" borderId="4" xfId="1" applyFont="1" applyFill="1" applyBorder="1" applyAlignment="1">
      <alignment horizontal="center" vertical="center" wrapText="1"/>
    </xf>
    <xf numFmtId="164" fontId="1" fillId="0" borderId="4" xfId="1" applyFont="1" applyBorder="1" applyAlignment="1">
      <alignment horizontal="center" vertical="center"/>
    </xf>
    <xf numFmtId="164" fontId="0" fillId="0" borderId="0" xfId="1" applyFont="1"/>
    <xf numFmtId="164" fontId="2" fillId="8" borderId="18" xfId="1" applyFont="1" applyFill="1" applyBorder="1" applyAlignment="1">
      <alignment horizontal="center" vertical="center"/>
    </xf>
    <xf numFmtId="164" fontId="2" fillId="3" borderId="19" xfId="1" applyFont="1" applyFill="1" applyBorder="1" applyAlignment="1">
      <alignment horizontal="center" vertical="center" wrapText="1"/>
    </xf>
    <xf numFmtId="164" fontId="2" fillId="4" borderId="20" xfId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vertical="center"/>
    </xf>
    <xf numFmtId="0" fontId="2" fillId="5" borderId="1" xfId="0" applyFont="1" applyFill="1" applyBorder="1" applyAlignment="1">
      <alignment horizontal="center" vertical="center" wrapText="1"/>
    </xf>
    <xf numFmtId="164" fontId="2" fillId="5" borderId="1" xfId="1" applyFont="1" applyFill="1" applyBorder="1" applyAlignment="1">
      <alignment horizontal="center" wrapText="1"/>
    </xf>
    <xf numFmtId="0" fontId="2" fillId="5" borderId="1" xfId="0" applyFont="1" applyFill="1" applyBorder="1" applyAlignment="1">
      <alignment horizontal="left" vertical="center" wrapText="1"/>
    </xf>
    <xf numFmtId="165" fontId="12" fillId="0" borderId="1" xfId="0" applyNumberFormat="1" applyFont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 wrapText="1"/>
    </xf>
    <xf numFmtId="164" fontId="2" fillId="5" borderId="4" xfId="1" applyFont="1" applyFill="1" applyBorder="1" applyAlignment="1">
      <alignment horizontal="center" wrapText="1"/>
    </xf>
    <xf numFmtId="164" fontId="12" fillId="0" borderId="4" xfId="1" applyFont="1" applyBorder="1" applyAlignment="1">
      <alignment horizontal="center" vertical="center"/>
    </xf>
    <xf numFmtId="164" fontId="0" fillId="5" borderId="4" xfId="1" applyFont="1" applyFill="1" applyBorder="1"/>
    <xf numFmtId="164" fontId="0" fillId="0" borderId="4" xfId="1" applyFont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6" fillId="2" borderId="5" xfId="3" applyFont="1" applyFill="1" applyBorder="1" applyAlignment="1">
      <alignment horizontal="center" vertical="center" wrapText="1"/>
    </xf>
    <xf numFmtId="0" fontId="6" fillId="2" borderId="1" xfId="3" applyFont="1" applyFill="1" applyBorder="1" applyAlignment="1">
      <alignment horizontal="center" vertical="center" wrapText="1"/>
    </xf>
    <xf numFmtId="0" fontId="6" fillId="2" borderId="1" xfId="3" applyFont="1" applyFill="1" applyBorder="1" applyAlignment="1">
      <alignment horizontal="left" vertical="center" wrapText="1"/>
    </xf>
    <xf numFmtId="164" fontId="2" fillId="5" borderId="1" xfId="1" applyFont="1" applyFill="1" applyBorder="1" applyAlignment="1">
      <alignment horizontal="left" wrapText="1"/>
    </xf>
    <xf numFmtId="164" fontId="2" fillId="5" borderId="1" xfId="1" applyFont="1" applyFill="1" applyBorder="1" applyAlignment="1">
      <alignment horizontal="center" vertical="center" wrapText="1"/>
    </xf>
    <xf numFmtId="164" fontId="2" fillId="5" borderId="1" xfId="1" applyFont="1" applyFill="1" applyBorder="1" applyAlignment="1">
      <alignment horizontal="left" vertical="center" wrapText="1"/>
    </xf>
    <xf numFmtId="164" fontId="2" fillId="5" borderId="5" xfId="1" applyFont="1" applyFill="1" applyBorder="1" applyAlignment="1">
      <alignment horizontal="center" vertical="center" wrapText="1"/>
    </xf>
    <xf numFmtId="164" fontId="0" fillId="5" borderId="4" xfId="1" applyFont="1" applyFill="1" applyBorder="1" applyAlignment="1">
      <alignment vertical="center"/>
    </xf>
    <xf numFmtId="165" fontId="0" fillId="0" borderId="1" xfId="0" applyNumberFormat="1" applyFill="1" applyBorder="1" applyAlignment="1">
      <alignment horizontal="left" vertical="center" wrapText="1"/>
    </xf>
    <xf numFmtId="165" fontId="0" fillId="0" borderId="5" xfId="0" applyNumberForma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left" vertical="center" wrapText="1"/>
    </xf>
    <xf numFmtId="164" fontId="2" fillId="5" borderId="5" xfId="1" applyFont="1" applyFill="1" applyBorder="1" applyAlignment="1">
      <alignment horizontal="center" wrapText="1"/>
    </xf>
    <xf numFmtId="165" fontId="5" fillId="0" borderId="5" xfId="0" applyNumberFormat="1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vertical="center"/>
    </xf>
    <xf numFmtId="0" fontId="10" fillId="5" borderId="1" xfId="0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vertical="center" wrapText="1"/>
    </xf>
    <xf numFmtId="0" fontId="5" fillId="5" borderId="1" xfId="0" applyFont="1" applyFill="1" applyBorder="1" applyAlignment="1">
      <alignment horizontal="center" vertical="center"/>
    </xf>
    <xf numFmtId="0" fontId="10" fillId="5" borderId="5" xfId="0" applyFont="1" applyFill="1" applyBorder="1" applyAlignment="1">
      <alignment horizontal="center" vertical="center"/>
    </xf>
    <xf numFmtId="164" fontId="0" fillId="5" borderId="4" xfId="1" applyFont="1" applyFill="1" applyBorder="1" applyAlignment="1">
      <alignment horizontal="center"/>
    </xf>
    <xf numFmtId="165" fontId="5" fillId="0" borderId="5" xfId="0" applyNumberFormat="1" applyFont="1" applyFill="1" applyBorder="1" applyAlignment="1">
      <alignment horizontal="center" vertical="center"/>
    </xf>
    <xf numFmtId="0" fontId="2" fillId="8" borderId="17" xfId="0" applyFont="1" applyFill="1" applyBorder="1" applyAlignment="1">
      <alignment horizontal="center" vertical="center" wrapText="1"/>
    </xf>
    <xf numFmtId="0" fontId="10" fillId="5" borderId="5" xfId="0" applyFont="1" applyFill="1" applyBorder="1" applyAlignment="1">
      <alignment horizontal="center" vertical="center" wrapText="1"/>
    </xf>
    <xf numFmtId="164" fontId="1" fillId="5" borderId="4" xfId="1" applyFont="1" applyFill="1" applyBorder="1" applyAlignment="1">
      <alignment horizontal="center"/>
    </xf>
    <xf numFmtId="164" fontId="5" fillId="0" borderId="4" xfId="1" applyFont="1" applyFill="1" applyBorder="1" applyAlignment="1">
      <alignment horizontal="center" vertical="center"/>
    </xf>
    <xf numFmtId="164" fontId="1" fillId="5" borderId="4" xfId="1" applyFont="1" applyFill="1" applyBorder="1"/>
    <xf numFmtId="166" fontId="10" fillId="5" borderId="1" xfId="0" applyNumberFormat="1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164" fontId="5" fillId="0" borderId="1" xfId="1" applyFont="1" applyFill="1" applyBorder="1" applyAlignment="1">
      <alignment horizontal="left" vertical="center"/>
    </xf>
    <xf numFmtId="164" fontId="5" fillId="0" borderId="5" xfId="1" applyFont="1" applyFill="1" applyBorder="1" applyAlignment="1">
      <alignment horizontal="center" vertical="center"/>
    </xf>
    <xf numFmtId="164" fontId="2" fillId="5" borderId="5" xfId="1" applyFont="1" applyFill="1" applyBorder="1" applyAlignment="1">
      <alignment horizontal="center" vertical="center"/>
    </xf>
    <xf numFmtId="164" fontId="2" fillId="5" borderId="1" xfId="1" applyFont="1" applyFill="1" applyBorder="1" applyAlignment="1">
      <alignment horizontal="center" vertical="center"/>
    </xf>
    <xf numFmtId="164" fontId="1" fillId="5" borderId="4" xfId="1" applyFont="1" applyFill="1" applyBorder="1" applyAlignment="1">
      <alignment vertical="center"/>
    </xf>
    <xf numFmtId="164" fontId="2" fillId="5" borderId="4" xfId="1" applyFont="1" applyFill="1" applyBorder="1" applyAlignment="1">
      <alignment horizontal="center"/>
    </xf>
    <xf numFmtId="165" fontId="9" fillId="0" borderId="1" xfId="0" applyNumberFormat="1" applyFont="1" applyFill="1" applyBorder="1" applyAlignment="1">
      <alignment vertical="center" wrapText="1"/>
    </xf>
    <xf numFmtId="165" fontId="9" fillId="0" borderId="5" xfId="0" applyNumberFormat="1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 wrapText="1"/>
    </xf>
    <xf numFmtId="164" fontId="10" fillId="3" borderId="4" xfId="1" applyFont="1" applyFill="1" applyBorder="1" applyAlignment="1">
      <alignment horizontal="center" vertical="center" wrapText="1"/>
    </xf>
    <xf numFmtId="164" fontId="2" fillId="5" borderId="4" xfId="1" applyFont="1" applyFill="1" applyBorder="1" applyAlignment="1">
      <alignment horizontal="center" vertical="center" wrapText="1"/>
    </xf>
    <xf numFmtId="0" fontId="2" fillId="8" borderId="17" xfId="0" applyFont="1" applyFill="1" applyBorder="1" applyAlignment="1">
      <alignment horizontal="left" vertical="center" wrapText="1"/>
    </xf>
    <xf numFmtId="165" fontId="9" fillId="0" borderId="1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164" fontId="2" fillId="5" borderId="4" xfId="1" applyFont="1" applyFill="1" applyBorder="1"/>
    <xf numFmtId="167" fontId="10" fillId="5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5" xfId="0" applyNumberFormat="1" applyFont="1" applyFill="1" applyBorder="1" applyAlignment="1">
      <alignment horizontal="center" vertical="center" wrapText="1"/>
    </xf>
    <xf numFmtId="0" fontId="5" fillId="0" borderId="5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left" vertical="center" wrapText="1"/>
    </xf>
    <xf numFmtId="168" fontId="5" fillId="0" borderId="1" xfId="0" applyNumberFormat="1" applyFont="1" applyFill="1" applyBorder="1" applyAlignment="1">
      <alignment horizontal="center" vertical="center"/>
    </xf>
    <xf numFmtId="0" fontId="0" fillId="0" borderId="0" xfId="0" applyNumberFormat="1" applyFill="1" applyBorder="1" applyAlignment="1">
      <alignment horizontal="center" vertical="center"/>
    </xf>
    <xf numFmtId="0" fontId="0" fillId="0" borderId="0" xfId="4" applyNumberFormat="1" applyFont="1" applyFill="1" applyBorder="1" applyAlignment="1">
      <alignment horizontal="center" vertical="center"/>
    </xf>
    <xf numFmtId="0" fontId="0" fillId="0" borderId="0" xfId="0" applyNumberFormat="1" applyBorder="1" applyAlignment="1">
      <alignment vertical="center"/>
    </xf>
    <xf numFmtId="0" fontId="0" fillId="0" borderId="0" xfId="1" applyNumberFormat="1" applyFont="1" applyBorder="1" applyAlignment="1">
      <alignment vertical="center"/>
    </xf>
    <xf numFmtId="0" fontId="0" fillId="0" borderId="0" xfId="0" applyNumberFormat="1" applyBorder="1" applyAlignment="1">
      <alignment horizontal="center" vertical="center"/>
    </xf>
    <xf numFmtId="0" fontId="0" fillId="0" borderId="0" xfId="4" applyNumberFormat="1" applyFont="1" applyBorder="1" applyAlignment="1">
      <alignment horizontal="center" vertical="center"/>
    </xf>
    <xf numFmtId="0" fontId="0" fillId="0" borderId="0" xfId="4" applyNumberFormat="1" applyFont="1" applyBorder="1" applyAlignment="1">
      <alignment vertical="center"/>
    </xf>
    <xf numFmtId="0" fontId="0" fillId="0" borderId="0" xfId="0" applyNumberFormat="1" applyBorder="1"/>
    <xf numFmtId="169" fontId="10" fillId="5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vertical="center" wrapText="1"/>
    </xf>
    <xf numFmtId="0" fontId="2" fillId="5" borderId="5" xfId="0" applyFont="1" applyFill="1" applyBorder="1" applyAlignment="1">
      <alignment horizontal="center" vertical="center"/>
    </xf>
    <xf numFmtId="165" fontId="0" fillId="0" borderId="5" xfId="0" applyNumberFormat="1" applyBorder="1" applyAlignment="1">
      <alignment horizontal="center" vertical="center"/>
    </xf>
    <xf numFmtId="165" fontId="0" fillId="0" borderId="1" xfId="0" applyNumberFormat="1" applyBorder="1" applyAlignment="1">
      <alignment horizontal="left" vertical="center" wrapText="1"/>
    </xf>
    <xf numFmtId="164" fontId="5" fillId="0" borderId="1" xfId="1" applyFont="1" applyFill="1" applyBorder="1" applyAlignment="1">
      <alignment horizontal="left" vertical="center" wrapText="1"/>
    </xf>
    <xf numFmtId="165" fontId="1" fillId="0" borderId="1" xfId="0" applyNumberFormat="1" applyFont="1" applyFill="1" applyBorder="1" applyAlignment="1">
      <alignment horizontal="left" vertical="center" wrapText="1"/>
    </xf>
    <xf numFmtId="165" fontId="1" fillId="0" borderId="5" xfId="0" applyNumberFormat="1" applyFont="1" applyFill="1" applyBorder="1" applyAlignment="1">
      <alignment horizontal="center" vertical="center"/>
    </xf>
    <xf numFmtId="164" fontId="2" fillId="4" borderId="20" xfId="1" applyFont="1" applyFill="1" applyBorder="1" applyAlignment="1">
      <alignment vertical="center"/>
    </xf>
    <xf numFmtId="2" fontId="2" fillId="5" borderId="1" xfId="0" applyNumberFormat="1" applyFont="1" applyFill="1" applyBorder="1" applyAlignment="1">
      <alignment horizontal="center" vertical="center" wrapText="1"/>
    </xf>
    <xf numFmtId="164" fontId="2" fillId="5" borderId="4" xfId="1" applyNumberFormat="1" applyFont="1" applyFill="1" applyBorder="1" applyAlignment="1">
      <alignment horizontal="center" wrapText="1"/>
    </xf>
    <xf numFmtId="164" fontId="1" fillId="0" borderId="4" xfId="0" applyNumberFormat="1" applyFont="1" applyFill="1" applyBorder="1" applyAlignment="1">
      <alignment horizontal="center" vertical="center"/>
    </xf>
    <xf numFmtId="164" fontId="1" fillId="0" borderId="4" xfId="1" applyNumberFormat="1" applyFont="1" applyFill="1" applyBorder="1" applyAlignment="1">
      <alignment horizontal="center" vertical="center"/>
    </xf>
    <xf numFmtId="2" fontId="2" fillId="5" borderId="1" xfId="0" applyNumberFormat="1" applyFont="1" applyFill="1" applyBorder="1" applyAlignment="1">
      <alignment horizontal="left" vertical="center" wrapText="1"/>
    </xf>
    <xf numFmtId="164" fontId="2" fillId="5" borderId="4" xfId="1" applyNumberFormat="1" applyFont="1" applyFill="1" applyBorder="1" applyAlignment="1">
      <alignment horizontal="center" vertical="center" wrapText="1"/>
    </xf>
    <xf numFmtId="2" fontId="2" fillId="5" borderId="5" xfId="0" applyNumberFormat="1" applyFont="1" applyFill="1" applyBorder="1" applyAlignment="1">
      <alignment horizontal="center" vertical="center" wrapText="1"/>
    </xf>
    <xf numFmtId="170" fontId="5" fillId="0" borderId="1" xfId="0" applyNumberFormat="1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vertical="center" wrapText="1"/>
    </xf>
    <xf numFmtId="20" fontId="2" fillId="0" borderId="0" xfId="0" applyNumberFormat="1" applyFont="1" applyFill="1" applyAlignment="1">
      <alignment vertical="center" wrapText="1"/>
    </xf>
    <xf numFmtId="20" fontId="0" fillId="0" borderId="0" xfId="0" applyNumberFormat="1" applyAlignment="1">
      <alignment horizontal="center"/>
    </xf>
    <xf numFmtId="20" fontId="0" fillId="0" borderId="0" xfId="0" applyNumberFormat="1"/>
    <xf numFmtId="164" fontId="1" fillId="0" borderId="20" xfId="0" applyNumberFormat="1" applyFont="1" applyFill="1" applyBorder="1" applyAlignment="1">
      <alignment horizontal="center" vertical="center"/>
    </xf>
    <xf numFmtId="2" fontId="7" fillId="0" borderId="0" xfId="0" applyNumberFormat="1" applyFont="1" applyFill="1" applyBorder="1" applyAlignment="1">
      <alignment vertical="center" wrapText="1"/>
    </xf>
    <xf numFmtId="165" fontId="0" fillId="0" borderId="0" xfId="0" applyNumberFormat="1" applyFill="1" applyBorder="1" applyAlignment="1">
      <alignment vertical="center"/>
    </xf>
    <xf numFmtId="164" fontId="0" fillId="0" borderId="0" xfId="1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10" fontId="0" fillId="0" borderId="0" xfId="4" applyNumberFormat="1" applyFont="1" applyFill="1" applyBorder="1" applyAlignment="1">
      <alignment vertical="center"/>
    </xf>
    <xf numFmtId="9" fontId="0" fillId="0" borderId="0" xfId="4" applyFont="1" applyFill="1" applyBorder="1" applyAlignment="1">
      <alignment vertical="center"/>
    </xf>
    <xf numFmtId="9" fontId="0" fillId="0" borderId="0" xfId="0" applyNumberFormat="1" applyFill="1" applyBorder="1" applyAlignment="1">
      <alignment vertical="center"/>
    </xf>
    <xf numFmtId="0" fontId="0" fillId="0" borderId="0" xfId="0" applyFill="1" applyBorder="1"/>
    <xf numFmtId="0" fontId="0" fillId="0" borderId="0" xfId="0" applyFill="1" applyBorder="1" applyAlignment="1"/>
    <xf numFmtId="168" fontId="1" fillId="0" borderId="1" xfId="0" applyNumberFormat="1" applyFont="1" applyFill="1" applyBorder="1" applyAlignment="1">
      <alignment horizontal="center" vertical="center"/>
    </xf>
    <xf numFmtId="0" fontId="12" fillId="0" borderId="0" xfId="0" applyFont="1"/>
    <xf numFmtId="0" fontId="0" fillId="0" borderId="0" xfId="0" applyFont="1"/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/>
    <xf numFmtId="0" fontId="2" fillId="0" borderId="0" xfId="0" applyFont="1" applyFill="1" applyAlignment="1">
      <alignment horizontal="center" wrapText="1"/>
    </xf>
    <xf numFmtId="165" fontId="0" fillId="0" borderId="0" xfId="0" applyNumberFormat="1" applyFont="1" applyFill="1" applyBorder="1" applyAlignment="1">
      <alignment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173" fontId="0" fillId="0" borderId="1" xfId="0" applyNumberFormat="1" applyFill="1" applyBorder="1" applyAlignment="1">
      <alignment horizontal="center" vertical="center"/>
    </xf>
    <xf numFmtId="174" fontId="0" fillId="0" borderId="1" xfId="0" applyNumberFormat="1" applyFill="1" applyBorder="1" applyAlignment="1">
      <alignment horizontal="center" vertical="center"/>
    </xf>
    <xf numFmtId="174" fontId="5" fillId="0" borderId="1" xfId="0" applyNumberFormat="1" applyFont="1" applyFill="1" applyBorder="1" applyAlignment="1">
      <alignment horizontal="center" vertical="center" wrapText="1"/>
    </xf>
    <xf numFmtId="165" fontId="5" fillId="0" borderId="8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/>
    </xf>
    <xf numFmtId="173" fontId="5" fillId="0" borderId="1" xfId="0" applyNumberFormat="1" applyFont="1" applyFill="1" applyBorder="1" applyAlignment="1">
      <alignment horizontal="center" vertical="center"/>
    </xf>
    <xf numFmtId="0" fontId="15" fillId="2" borderId="1" xfId="3" applyFont="1" applyFill="1" applyBorder="1" applyAlignment="1">
      <alignment horizontal="center" vertical="center" wrapText="1"/>
    </xf>
    <xf numFmtId="0" fontId="15" fillId="2" borderId="1" xfId="3" applyFont="1" applyFill="1" applyBorder="1" applyAlignment="1">
      <alignment horizontal="left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172" fontId="5" fillId="0" borderId="1" xfId="0" applyNumberFormat="1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7" fillId="6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164" fontId="10" fillId="5" borderId="1" xfId="1" applyFont="1" applyFill="1" applyBorder="1" applyAlignment="1">
      <alignment horizontal="center" vertical="center" wrapText="1"/>
    </xf>
    <xf numFmtId="164" fontId="10" fillId="5" borderId="1" xfId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165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165" fontId="9" fillId="0" borderId="5" xfId="0" applyNumberFormat="1" applyFont="1" applyFill="1" applyBorder="1" applyAlignment="1">
      <alignment horizontal="center" vertical="center" wrapText="1"/>
    </xf>
    <xf numFmtId="170" fontId="1" fillId="0" borderId="1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0" fillId="0" borderId="0" xfId="0" applyFill="1" applyBorder="1" applyAlignment="1">
      <alignment horizontal="center"/>
    </xf>
    <xf numFmtId="20" fontId="2" fillId="0" borderId="0" xfId="0" applyNumberFormat="1" applyFont="1" applyFill="1" applyBorder="1" applyAlignment="1">
      <alignment vertical="center" wrapText="1"/>
    </xf>
    <xf numFmtId="20" fontId="0" fillId="0" borderId="0" xfId="0" applyNumberFormat="1" applyFill="1" applyBorder="1" applyAlignment="1">
      <alignment horizontal="center"/>
    </xf>
    <xf numFmtId="20" fontId="0" fillId="0" borderId="0" xfId="0" applyNumberFormat="1" applyFill="1" applyBorder="1"/>
    <xf numFmtId="164" fontId="12" fillId="0" borderId="0" xfId="1" applyFont="1" applyFill="1" applyBorder="1" applyAlignment="1"/>
    <xf numFmtId="10" fontId="12" fillId="0" borderId="0" xfId="4" applyNumberFormat="1" applyFont="1" applyFill="1" applyAlignment="1">
      <alignment horizontal="center" wrapText="1"/>
    </xf>
    <xf numFmtId="10" fontId="12" fillId="0" borderId="0" xfId="4" applyNumberFormat="1" applyFont="1" applyFill="1" applyBorder="1" applyAlignment="1"/>
    <xf numFmtId="166" fontId="0" fillId="0" borderId="0" xfId="0" applyNumberFormat="1" applyFill="1" applyBorder="1" applyAlignment="1">
      <alignment horizontal="center" vertical="center"/>
    </xf>
    <xf numFmtId="166" fontId="0" fillId="0" borderId="0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Font="1" applyFill="1" applyBorder="1" applyAlignment="1">
      <alignment horizontal="right" vertical="top"/>
    </xf>
    <xf numFmtId="164" fontId="2" fillId="0" borderId="0" xfId="1" applyFont="1" applyFill="1" applyBorder="1" applyAlignment="1">
      <alignment horizontal="center" vertical="top"/>
    </xf>
    <xf numFmtId="0" fontId="0" fillId="0" borderId="0" xfId="0" applyFill="1" applyBorder="1" applyAlignment="1">
      <alignment horizontal="left" vertical="top"/>
    </xf>
    <xf numFmtId="0" fontId="0" fillId="0" borderId="0" xfId="0" applyFont="1" applyFill="1" applyBorder="1" applyAlignment="1">
      <alignment horizontal="center" vertical="center" wrapText="1"/>
    </xf>
    <xf numFmtId="164" fontId="2" fillId="0" borderId="22" xfId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vertical="center" wrapText="1"/>
    </xf>
    <xf numFmtId="165" fontId="12" fillId="0" borderId="1" xfId="0" applyNumberFormat="1" applyFont="1" applyBorder="1" applyAlignment="1">
      <alignment vertical="center" wrapText="1"/>
    </xf>
    <xf numFmtId="176" fontId="1" fillId="0" borderId="1" xfId="0" applyNumberFormat="1" applyFont="1" applyFill="1" applyBorder="1" applyAlignment="1">
      <alignment horizontal="center" vertical="center"/>
    </xf>
    <xf numFmtId="165" fontId="0" fillId="0" borderId="1" xfId="0" applyNumberFormat="1" applyFont="1" applyFill="1" applyBorder="1" applyAlignment="1">
      <alignment horizontal="left" vertical="center" wrapText="1"/>
    </xf>
    <xf numFmtId="164" fontId="5" fillId="0" borderId="4" xfId="1" applyFont="1" applyFill="1" applyBorder="1" applyAlignment="1">
      <alignment horizontal="left" vertical="center"/>
    </xf>
    <xf numFmtId="0" fontId="2" fillId="7" borderId="5" xfId="3" applyFont="1" applyFill="1" applyBorder="1" applyAlignment="1">
      <alignment horizontal="center" vertical="center" wrapText="1"/>
    </xf>
    <xf numFmtId="0" fontId="2" fillId="7" borderId="1" xfId="3" applyFont="1" applyFill="1" applyBorder="1" applyAlignment="1">
      <alignment horizontal="center" vertical="center" wrapText="1"/>
    </xf>
    <xf numFmtId="166" fontId="2" fillId="7" borderId="1" xfId="1" applyNumberFormat="1" applyFont="1" applyFill="1" applyBorder="1" applyAlignment="1">
      <alignment horizontal="center" vertical="center" wrapText="1"/>
    </xf>
    <xf numFmtId="0" fontId="2" fillId="7" borderId="1" xfId="3" applyFont="1" applyFill="1" applyBorder="1" applyAlignment="1">
      <alignment horizontal="left" vertical="center" wrapText="1"/>
    </xf>
    <xf numFmtId="165" fontId="0" fillId="0" borderId="5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165" fontId="0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7" fillId="6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 wrapText="1"/>
    </xf>
    <xf numFmtId="2" fontId="2" fillId="5" borderId="4" xfId="0" applyNumberFormat="1" applyFont="1" applyFill="1" applyBorder="1" applyAlignment="1">
      <alignment horizontal="center" vertical="center" wrapText="1"/>
    </xf>
    <xf numFmtId="164" fontId="2" fillId="4" borderId="20" xfId="1" applyNumberFormat="1" applyFont="1" applyFill="1" applyBorder="1" applyAlignment="1">
      <alignment vertical="center"/>
    </xf>
    <xf numFmtId="164" fontId="0" fillId="0" borderId="0" xfId="0" applyNumberFormat="1"/>
    <xf numFmtId="164" fontId="2" fillId="0" borderId="0" xfId="0" applyNumberFormat="1" applyFont="1" applyFill="1" applyBorder="1" applyAlignment="1">
      <alignment vertical="center" wrapText="1"/>
    </xf>
    <xf numFmtId="0" fontId="10" fillId="7" borderId="1" xfId="3" applyFont="1" applyFill="1" applyBorder="1" applyAlignment="1">
      <alignment horizontal="center" vertical="center" wrapText="1"/>
    </xf>
    <xf numFmtId="0" fontId="10" fillId="7" borderId="1" xfId="3" applyFont="1" applyFill="1" applyBorder="1" applyAlignment="1">
      <alignment horizontal="left" vertical="center" wrapText="1"/>
    </xf>
    <xf numFmtId="0" fontId="10" fillId="7" borderId="5" xfId="3" applyFont="1" applyFill="1" applyBorder="1" applyAlignment="1">
      <alignment horizontal="center" vertical="center" wrapText="1"/>
    </xf>
    <xf numFmtId="166" fontId="10" fillId="7" borderId="1" xfId="1" applyNumberFormat="1" applyFont="1" applyFill="1" applyBorder="1" applyAlignment="1">
      <alignment horizontal="center" vertical="center" wrapText="1"/>
    </xf>
    <xf numFmtId="164" fontId="10" fillId="7" borderId="4" xfId="1" applyFont="1" applyFill="1" applyBorder="1" applyAlignment="1">
      <alignment horizontal="center" vertical="center" wrapText="1"/>
    </xf>
    <xf numFmtId="164" fontId="5" fillId="0" borderId="4" xfId="0" applyNumberFormat="1" applyFont="1" applyFill="1" applyBorder="1" applyAlignment="1">
      <alignment horizontal="center" vertical="center"/>
    </xf>
    <xf numFmtId="0" fontId="10" fillId="8" borderId="15" xfId="0" applyFont="1" applyFill="1" applyBorder="1" applyAlignment="1">
      <alignment horizontal="center" vertical="center"/>
    </xf>
    <xf numFmtId="0" fontId="10" fillId="8" borderId="7" xfId="0" applyFont="1" applyFill="1" applyBorder="1" applyAlignment="1">
      <alignment horizontal="center" vertical="center"/>
    </xf>
    <xf numFmtId="164" fontId="10" fillId="8" borderId="14" xfId="1" applyFont="1" applyFill="1" applyBorder="1" applyAlignment="1">
      <alignment horizontal="center" vertical="center"/>
    </xf>
    <xf numFmtId="0" fontId="10" fillId="8" borderId="16" xfId="0" applyFont="1" applyFill="1" applyBorder="1" applyAlignment="1">
      <alignment horizontal="center" vertical="center"/>
    </xf>
    <xf numFmtId="0" fontId="10" fillId="8" borderId="17" xfId="0" applyFont="1" applyFill="1" applyBorder="1" applyAlignment="1">
      <alignment horizontal="center" vertical="center"/>
    </xf>
    <xf numFmtId="164" fontId="10" fillId="8" borderId="18" xfId="1" applyFont="1" applyFill="1" applyBorder="1" applyAlignment="1">
      <alignment horizontal="center" vertical="center"/>
    </xf>
    <xf numFmtId="164" fontId="5" fillId="5" borderId="4" xfId="1" applyFont="1" applyFill="1" applyBorder="1"/>
    <xf numFmtId="0" fontId="16" fillId="2" borderId="5" xfId="3" applyFont="1" applyFill="1" applyBorder="1" applyAlignment="1">
      <alignment horizontal="center" vertical="center" wrapText="1"/>
    </xf>
    <xf numFmtId="0" fontId="16" fillId="2" borderId="1" xfId="3" applyFont="1" applyFill="1" applyBorder="1" applyAlignment="1">
      <alignment horizontal="center" vertical="center" wrapText="1"/>
    </xf>
    <xf numFmtId="0" fontId="16" fillId="2" borderId="1" xfId="3" applyFont="1" applyFill="1" applyBorder="1" applyAlignment="1">
      <alignment horizontal="left" vertical="center" wrapText="1"/>
    </xf>
    <xf numFmtId="166" fontId="16" fillId="2" borderId="1" xfId="1" applyNumberFormat="1" applyFont="1" applyFill="1" applyBorder="1" applyAlignment="1">
      <alignment horizontal="center" vertical="center" wrapText="1"/>
    </xf>
    <xf numFmtId="164" fontId="5" fillId="0" borderId="4" xfId="1" applyFont="1" applyBorder="1" applyAlignment="1">
      <alignment horizontal="center" vertical="center"/>
    </xf>
    <xf numFmtId="164" fontId="2" fillId="4" borderId="4" xfId="1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170" fontId="6" fillId="2" borderId="1" xfId="1" applyNumberFormat="1" applyFont="1" applyFill="1" applyBorder="1" applyAlignment="1">
      <alignment horizontal="center" vertical="center" wrapText="1"/>
    </xf>
    <xf numFmtId="0" fontId="0" fillId="5" borderId="1" xfId="0" applyFont="1" applyFill="1" applyBorder="1" applyAlignment="1">
      <alignment vertical="center"/>
    </xf>
    <xf numFmtId="168" fontId="0" fillId="0" borderId="1" xfId="0" applyNumberFormat="1" applyFont="1" applyFill="1" applyBorder="1" applyAlignment="1">
      <alignment horizontal="center" vertical="center"/>
    </xf>
    <xf numFmtId="164" fontId="0" fillId="0" borderId="4" xfId="0" applyNumberFormat="1" applyFont="1" applyFill="1" applyBorder="1" applyAlignment="1">
      <alignment horizontal="center" vertical="center"/>
    </xf>
    <xf numFmtId="164" fontId="2" fillId="7" borderId="4" xfId="1" applyFont="1" applyFill="1" applyBorder="1" applyAlignment="1">
      <alignment horizontal="center" vertical="center" wrapText="1"/>
    </xf>
    <xf numFmtId="0" fontId="6" fillId="2" borderId="1" xfId="3" applyFont="1" applyFill="1" applyBorder="1" applyAlignment="1">
      <alignment horizontal="left" vertical="center" wrapText="1" indent="1"/>
    </xf>
    <xf numFmtId="0" fontId="2" fillId="7" borderId="1" xfId="3" applyFont="1" applyFill="1" applyBorder="1" applyAlignment="1">
      <alignment vertical="center" wrapText="1"/>
    </xf>
    <xf numFmtId="0" fontId="6" fillId="2" borderId="1" xfId="3" applyFont="1" applyFill="1" applyBorder="1" applyAlignment="1">
      <alignment vertical="center" wrapText="1"/>
    </xf>
    <xf numFmtId="165" fontId="0" fillId="0" borderId="1" xfId="0" applyNumberFormat="1" applyFont="1" applyFill="1" applyBorder="1" applyAlignment="1">
      <alignment vertical="center" wrapText="1"/>
    </xf>
    <xf numFmtId="0" fontId="17" fillId="7" borderId="5" xfId="3" applyFont="1" applyFill="1" applyBorder="1" applyAlignment="1">
      <alignment horizontal="center" vertical="center" wrapText="1"/>
    </xf>
    <xf numFmtId="0" fontId="17" fillId="7" borderId="1" xfId="3" applyFont="1" applyFill="1" applyBorder="1" applyAlignment="1">
      <alignment horizontal="center" vertical="center" wrapText="1"/>
    </xf>
    <xf numFmtId="166" fontId="17" fillId="7" borderId="1" xfId="1" applyNumberFormat="1" applyFont="1" applyFill="1" applyBorder="1" applyAlignment="1">
      <alignment horizontal="center" vertical="center" wrapText="1"/>
    </xf>
    <xf numFmtId="164" fontId="17" fillId="7" borderId="4" xfId="1" applyFont="1" applyFill="1" applyBorder="1" applyAlignment="1">
      <alignment horizontal="center" vertical="center" wrapText="1"/>
    </xf>
    <xf numFmtId="0" fontId="18" fillId="2" borderId="5" xfId="3" applyFont="1" applyFill="1" applyBorder="1" applyAlignment="1">
      <alignment horizontal="center" vertical="center" wrapText="1"/>
    </xf>
    <xf numFmtId="0" fontId="18" fillId="2" borderId="1" xfId="3" applyFont="1" applyFill="1" applyBorder="1" applyAlignment="1">
      <alignment horizontal="center" vertical="center" wrapText="1"/>
    </xf>
    <xf numFmtId="0" fontId="18" fillId="2" borderId="1" xfId="3" applyFont="1" applyFill="1" applyBorder="1" applyAlignment="1">
      <alignment horizontal="left" vertical="center" wrapText="1" indent="1"/>
    </xf>
    <xf numFmtId="164" fontId="19" fillId="0" borderId="4" xfId="1" applyFont="1" applyBorder="1" applyAlignment="1">
      <alignment horizontal="center" vertical="center"/>
    </xf>
    <xf numFmtId="165" fontId="19" fillId="0" borderId="5" xfId="0" applyNumberFormat="1" applyFont="1" applyFill="1" applyBorder="1" applyAlignment="1">
      <alignment horizontal="center" vertical="center"/>
    </xf>
    <xf numFmtId="165" fontId="19" fillId="0" borderId="1" xfId="0" applyNumberFormat="1" applyFont="1" applyFill="1" applyBorder="1" applyAlignment="1">
      <alignment horizontal="center" vertical="center"/>
    </xf>
    <xf numFmtId="165" fontId="19" fillId="0" borderId="1" xfId="0" applyNumberFormat="1" applyFont="1" applyFill="1" applyBorder="1" applyAlignment="1">
      <alignment vertical="center" wrapText="1"/>
    </xf>
    <xf numFmtId="168" fontId="19" fillId="0" borderId="1" xfId="0" applyNumberFormat="1" applyFont="1" applyFill="1" applyBorder="1" applyAlignment="1">
      <alignment horizontal="center" vertical="center"/>
    </xf>
    <xf numFmtId="164" fontId="19" fillId="0" borderId="4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vertical="center" wrapText="1"/>
    </xf>
    <xf numFmtId="0" fontId="17" fillId="5" borderId="5" xfId="0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left" vertical="center" wrapText="1"/>
    </xf>
    <xf numFmtId="164" fontId="17" fillId="5" borderId="4" xfId="1" applyFont="1" applyFill="1" applyBorder="1" applyAlignment="1">
      <alignment horizontal="center" wrapText="1"/>
    </xf>
    <xf numFmtId="0" fontId="20" fillId="2" borderId="5" xfId="3" applyFont="1" applyFill="1" applyBorder="1" applyAlignment="1">
      <alignment horizontal="center" vertical="center" wrapText="1"/>
    </xf>
    <xf numFmtId="0" fontId="20" fillId="2" borderId="1" xfId="3" applyFont="1" applyFill="1" applyBorder="1" applyAlignment="1">
      <alignment horizontal="center" vertical="center" wrapText="1"/>
    </xf>
    <xf numFmtId="0" fontId="20" fillId="2" borderId="1" xfId="3" applyFont="1" applyFill="1" applyBorder="1" applyAlignment="1">
      <alignment horizontal="left" vertical="center" wrapText="1"/>
    </xf>
    <xf numFmtId="166" fontId="20" fillId="2" borderId="1" xfId="1" applyNumberFormat="1" applyFont="1" applyFill="1" applyBorder="1" applyAlignment="1">
      <alignment horizontal="center" vertical="center" wrapText="1"/>
    </xf>
    <xf numFmtId="164" fontId="20" fillId="0" borderId="4" xfId="1" applyFont="1" applyBorder="1" applyAlignment="1">
      <alignment horizontal="center" vertical="center"/>
    </xf>
    <xf numFmtId="165" fontId="0" fillId="0" borderId="5" xfId="0" applyNumberFormat="1" applyFont="1" applyFill="1" applyBorder="1" applyAlignment="1">
      <alignment horizontal="center" vertical="center" wrapText="1"/>
    </xf>
    <xf numFmtId="165" fontId="0" fillId="0" borderId="1" xfId="0" applyNumberFormat="1" applyFont="1" applyFill="1" applyBorder="1" applyAlignment="1">
      <alignment horizontal="center" vertical="center" wrapText="1"/>
    </xf>
    <xf numFmtId="0" fontId="10" fillId="5" borderId="15" xfId="0" applyFont="1" applyFill="1" applyBorder="1" applyAlignment="1">
      <alignment horizontal="center" vertical="center" wrapText="1"/>
    </xf>
    <xf numFmtId="0" fontId="10" fillId="5" borderId="7" xfId="0" applyFont="1" applyFill="1" applyBorder="1" applyAlignment="1">
      <alignment horizontal="center" vertical="center" wrapText="1"/>
    </xf>
    <xf numFmtId="0" fontId="10" fillId="5" borderId="7" xfId="0" applyFont="1" applyFill="1" applyBorder="1" applyAlignment="1">
      <alignment horizontal="left" vertical="center" wrapText="1"/>
    </xf>
    <xf numFmtId="164" fontId="2" fillId="5" borderId="14" xfId="1" applyFont="1" applyFill="1" applyBorder="1" applyAlignment="1">
      <alignment horizontal="center" wrapText="1"/>
    </xf>
    <xf numFmtId="164" fontId="2" fillId="4" borderId="20" xfId="1" applyNumberFormat="1" applyFont="1" applyFill="1" applyBorder="1" applyAlignment="1">
      <alignment horizontal="center" vertical="center"/>
    </xf>
    <xf numFmtId="178" fontId="5" fillId="0" borderId="1" xfId="0" applyNumberFormat="1" applyFont="1" applyFill="1" applyBorder="1" applyAlignment="1">
      <alignment horizontal="center" vertical="center"/>
    </xf>
    <xf numFmtId="170" fontId="0" fillId="0" borderId="1" xfId="0" applyNumberFormat="1" applyFont="1" applyFill="1" applyBorder="1" applyAlignment="1">
      <alignment horizontal="center" vertical="center"/>
    </xf>
    <xf numFmtId="164" fontId="0" fillId="0" borderId="4" xfId="1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left" vertical="center" wrapText="1"/>
    </xf>
    <xf numFmtId="2" fontId="2" fillId="5" borderId="7" xfId="0" applyNumberFormat="1" applyFont="1" applyFill="1" applyBorder="1" applyAlignment="1">
      <alignment horizontal="center" vertical="center" wrapText="1"/>
    </xf>
    <xf numFmtId="164" fontId="2" fillId="5" borderId="14" xfId="1" applyNumberFormat="1" applyFont="1" applyFill="1" applyBorder="1" applyAlignment="1">
      <alignment horizontal="center" wrapText="1"/>
    </xf>
    <xf numFmtId="165" fontId="12" fillId="0" borderId="5" xfId="0" applyNumberFormat="1" applyFont="1" applyFill="1" applyBorder="1" applyAlignment="1">
      <alignment horizontal="center" vertical="center"/>
    </xf>
    <xf numFmtId="165" fontId="12" fillId="0" borderId="1" xfId="0" applyNumberFormat="1" applyFont="1" applyFill="1" applyBorder="1" applyAlignment="1">
      <alignment horizontal="center" vertical="center"/>
    </xf>
    <xf numFmtId="165" fontId="12" fillId="0" borderId="1" xfId="0" applyNumberFormat="1" applyFont="1" applyFill="1" applyBorder="1" applyAlignment="1">
      <alignment horizontal="left" vertical="center" wrapText="1"/>
    </xf>
    <xf numFmtId="170" fontId="12" fillId="0" borderId="1" xfId="0" applyNumberFormat="1" applyFont="1" applyFill="1" applyBorder="1" applyAlignment="1">
      <alignment horizontal="center" vertical="center"/>
    </xf>
    <xf numFmtId="164" fontId="12" fillId="0" borderId="4" xfId="1" applyFont="1" applyFill="1" applyBorder="1" applyAlignment="1">
      <alignment horizontal="center" vertical="center"/>
    </xf>
    <xf numFmtId="0" fontId="7" fillId="0" borderId="22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horizontal="center" vertical="center"/>
    </xf>
    <xf numFmtId="165" fontId="2" fillId="5" borderId="1" xfId="0" applyNumberFormat="1" applyFont="1" applyFill="1" applyBorder="1" applyAlignment="1">
      <alignment horizontal="center" vertical="center" wrapText="1"/>
    </xf>
    <xf numFmtId="0" fontId="2" fillId="5" borderId="1" xfId="0" applyNumberFormat="1" applyFont="1" applyFill="1" applyBorder="1" applyAlignment="1">
      <alignment horizontal="center" vertical="center" wrapText="1"/>
    </xf>
    <xf numFmtId="164" fontId="0" fillId="0" borderId="0" xfId="0" applyNumberFormat="1" applyFont="1" applyFill="1" applyBorder="1" applyAlignment="1">
      <alignment horizontal="center" vertical="center"/>
    </xf>
    <xf numFmtId="0" fontId="10" fillId="3" borderId="9" xfId="0" applyFont="1" applyFill="1" applyBorder="1" applyAlignment="1">
      <alignment horizontal="center" vertical="center"/>
    </xf>
    <xf numFmtId="0" fontId="10" fillId="3" borderId="10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164" fontId="0" fillId="0" borderId="0" xfId="1" applyFont="1" applyFill="1" applyBorder="1" applyAlignment="1">
      <alignment horizontal="center" vertical="center"/>
    </xf>
    <xf numFmtId="3" fontId="10" fillId="3" borderId="5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0" fontId="10" fillId="3" borderId="10" xfId="0" applyFont="1" applyFill="1" applyBorder="1" applyAlignment="1">
      <alignment vertical="center"/>
    </xf>
    <xf numFmtId="0" fontId="0" fillId="0" borderId="1" xfId="0" applyNumberFormat="1" applyFont="1" applyFill="1" applyBorder="1" applyAlignment="1">
      <alignment horizontal="center" vertical="center"/>
    </xf>
    <xf numFmtId="0" fontId="19" fillId="0" borderId="1" xfId="0" applyNumberFormat="1" applyFont="1" applyFill="1" applyBorder="1" applyAlignment="1">
      <alignment horizontal="center" vertical="center"/>
    </xf>
    <xf numFmtId="165" fontId="20" fillId="0" borderId="1" xfId="0" applyNumberFormat="1" applyFont="1" applyFill="1" applyBorder="1" applyAlignment="1">
      <alignment horizontal="center" vertical="center"/>
    </xf>
    <xf numFmtId="171" fontId="5" fillId="0" borderId="1" xfId="0" applyNumberFormat="1" applyFont="1" applyFill="1" applyBorder="1" applyAlignment="1">
      <alignment horizontal="center" vertical="center"/>
    </xf>
    <xf numFmtId="164" fontId="9" fillId="0" borderId="1" xfId="1" applyFont="1" applyFill="1" applyBorder="1" applyAlignment="1">
      <alignment horizontal="center" vertical="center"/>
    </xf>
    <xf numFmtId="164" fontId="5" fillId="0" borderId="1" xfId="1" applyFont="1" applyFill="1" applyBorder="1" applyAlignment="1">
      <alignment vertical="center"/>
    </xf>
    <xf numFmtId="0" fontId="10" fillId="3" borderId="11" xfId="0" applyFont="1" applyFill="1" applyBorder="1" applyAlignment="1">
      <alignment horizontal="center" vertical="center"/>
    </xf>
    <xf numFmtId="0" fontId="10" fillId="3" borderId="12" xfId="0" applyFont="1" applyFill="1" applyBorder="1" applyAlignment="1">
      <alignment horizontal="center" vertical="center"/>
    </xf>
    <xf numFmtId="0" fontId="10" fillId="3" borderId="13" xfId="0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0" fontId="10" fillId="3" borderId="1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right" vertical="center" indent="2"/>
    </xf>
    <xf numFmtId="0" fontId="2" fillId="4" borderId="1" xfId="0" applyFont="1" applyFill="1" applyBorder="1" applyAlignment="1">
      <alignment horizontal="right" vertical="center" indent="2"/>
    </xf>
    <xf numFmtId="0" fontId="10" fillId="3" borderId="5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right" vertical="center" indent="2"/>
    </xf>
    <xf numFmtId="0" fontId="2" fillId="4" borderId="7" xfId="0" applyFont="1" applyFill="1" applyBorder="1" applyAlignment="1">
      <alignment horizontal="right" vertical="center" indent="2"/>
    </xf>
    <xf numFmtId="0" fontId="2" fillId="4" borderId="8" xfId="0" applyFont="1" applyFill="1" applyBorder="1" applyAlignment="1">
      <alignment horizontal="right" vertical="center" indent="2"/>
    </xf>
    <xf numFmtId="0" fontId="2" fillId="3" borderId="11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10" fillId="3" borderId="21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0" fontId="7" fillId="6" borderId="0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right" vertical="center" indent="1"/>
    </xf>
    <xf numFmtId="0" fontId="2" fillId="4" borderId="1" xfId="0" applyFont="1" applyFill="1" applyBorder="1" applyAlignment="1">
      <alignment horizontal="right" vertical="center" indent="1"/>
    </xf>
    <xf numFmtId="0" fontId="2" fillId="5" borderId="15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</cellXfs>
  <cellStyles count="9">
    <cellStyle name="Moeda" xfId="1" builtinId="4"/>
    <cellStyle name="Moeda 2" xfId="6"/>
    <cellStyle name="Normal" xfId="0" builtinId="0"/>
    <cellStyle name="Normal 2 2" xfId="2"/>
    <cellStyle name="Normal 3" xfId="5"/>
    <cellStyle name="Normal_Pesquisa no referencial 10 de maio de 2013" xfId="3"/>
    <cellStyle name="Porcentagem" xfId="4" builtinId="5"/>
    <cellStyle name="Separador de milhares 5" xfId="7"/>
    <cellStyle name="Vírgula 3" xfId="8"/>
  </cellStyles>
  <dxfs count="2"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117" Type="http://schemas.openxmlformats.org/officeDocument/2006/relationships/calcChain" Target="calcChain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112" Type="http://schemas.openxmlformats.org/officeDocument/2006/relationships/worksheet" Target="worksheets/sheet112.xml"/><Relationship Id="rId16" Type="http://schemas.openxmlformats.org/officeDocument/2006/relationships/worksheet" Target="worksheets/sheet16.xml"/><Relationship Id="rId107" Type="http://schemas.openxmlformats.org/officeDocument/2006/relationships/worksheet" Target="worksheets/sheet107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87" Type="http://schemas.openxmlformats.org/officeDocument/2006/relationships/worksheet" Target="worksheets/sheet87.xml"/><Relationship Id="rId102" Type="http://schemas.openxmlformats.org/officeDocument/2006/relationships/worksheet" Target="worksheets/sheet102.xml"/><Relationship Id="rId110" Type="http://schemas.openxmlformats.org/officeDocument/2006/relationships/worksheet" Target="worksheets/sheet110.xml"/><Relationship Id="rId115" Type="http://schemas.openxmlformats.org/officeDocument/2006/relationships/styles" Target="styles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worksheet" Target="worksheets/sheet105.xml"/><Relationship Id="rId113" Type="http://schemas.openxmlformats.org/officeDocument/2006/relationships/externalLink" Target="externalLinks/externalLink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103" Type="http://schemas.openxmlformats.org/officeDocument/2006/relationships/worksheet" Target="worksheets/sheet103.xml"/><Relationship Id="rId108" Type="http://schemas.openxmlformats.org/officeDocument/2006/relationships/worksheet" Target="worksheets/sheet108.xml"/><Relationship Id="rId116" Type="http://schemas.openxmlformats.org/officeDocument/2006/relationships/sharedStrings" Target="sharedString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11" Type="http://schemas.openxmlformats.org/officeDocument/2006/relationships/worksheet" Target="worksheets/sheet11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6" Type="http://schemas.openxmlformats.org/officeDocument/2006/relationships/worksheet" Target="worksheets/sheet106.xml"/><Relationship Id="rId114" Type="http://schemas.openxmlformats.org/officeDocument/2006/relationships/theme" Target="theme/theme1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109" Type="http://schemas.openxmlformats.org/officeDocument/2006/relationships/worksheet" Target="worksheets/sheet10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worksheet" Target="worksheets/sheet104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cs1\coordenacao_planejamento_controle\Mariana%20(provis&#243;rio)\Ex&#233;rcito\Arquivos%20atuais\cronograma%20resumido%20exercito%20itens%20medi&#231;&#227;o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urvas de Avanço EN - EL"/>
      <sheetName val="Curva de Avanço Geral"/>
      <sheetName val="Principais Itens EN"/>
      <sheetName val="Progresso Físico EN"/>
      <sheetName val="Progresso Fisico EN-novembro"/>
      <sheetName val="Progresso Físico EL"/>
      <sheetName val="Principais Itens EL"/>
      <sheetName val="CURVIDEA"/>
      <sheetName val="Plan2"/>
      <sheetName val="Plan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A1" t="str">
            <v>=</v>
          </cell>
          <cell r="B1" t="str">
            <v>=</v>
          </cell>
          <cell r="C1" t="str">
            <v>=</v>
          </cell>
          <cell r="D1" t="str">
            <v>=</v>
          </cell>
          <cell r="E1" t="str">
            <v>=</v>
          </cell>
          <cell r="F1" t="str">
            <v>=</v>
          </cell>
          <cell r="G1" t="str">
            <v>=</v>
          </cell>
          <cell r="H1" t="str">
            <v>=</v>
          </cell>
          <cell r="I1" t="str">
            <v>=</v>
          </cell>
          <cell r="J1" t="str">
            <v>=</v>
          </cell>
          <cell r="K1" t="str">
            <v>=</v>
          </cell>
          <cell r="L1" t="str">
            <v>=</v>
          </cell>
          <cell r="M1" t="str">
            <v>=</v>
          </cell>
          <cell r="N1" t="str">
            <v>=</v>
          </cell>
          <cell r="O1" t="str">
            <v>=</v>
          </cell>
          <cell r="P1" t="str">
            <v>=</v>
          </cell>
          <cell r="Q1" t="str">
            <v>=</v>
          </cell>
          <cell r="R1" t="str">
            <v>=</v>
          </cell>
          <cell r="S1" t="str">
            <v>=</v>
          </cell>
          <cell r="T1" t="str">
            <v>=</v>
          </cell>
          <cell r="U1" t="str">
            <v>=</v>
          </cell>
          <cell r="V1" t="str">
            <v>=</v>
          </cell>
          <cell r="W1" t="str">
            <v>=</v>
          </cell>
          <cell r="X1" t="str">
            <v>=</v>
          </cell>
          <cell r="Y1" t="str">
            <v>=</v>
          </cell>
          <cell r="Z1" t="str">
            <v>=</v>
          </cell>
          <cell r="AA1" t="str">
            <v>=</v>
          </cell>
          <cell r="AB1" t="str">
            <v>=</v>
          </cell>
          <cell r="AC1" t="str">
            <v>=</v>
          </cell>
          <cell r="AD1" t="str">
            <v>=</v>
          </cell>
          <cell r="AE1" t="str">
            <v>=</v>
          </cell>
          <cell r="AF1" t="str">
            <v>=</v>
          </cell>
          <cell r="AG1" t="str">
            <v>=</v>
          </cell>
          <cell r="AH1" t="str">
            <v>=</v>
          </cell>
          <cell r="AI1" t="str">
            <v>=</v>
          </cell>
          <cell r="AJ1" t="str">
            <v>=</v>
          </cell>
          <cell r="AK1" t="str">
            <v>=</v>
          </cell>
        </row>
        <row r="2">
          <cell r="B2">
            <v>1</v>
          </cell>
          <cell r="C2">
            <v>2</v>
          </cell>
          <cell r="D2">
            <v>3</v>
          </cell>
          <cell r="E2">
            <v>4</v>
          </cell>
          <cell r="F2">
            <v>5</v>
          </cell>
          <cell r="G2">
            <v>6</v>
          </cell>
          <cell r="H2">
            <v>7</v>
          </cell>
          <cell r="I2">
            <v>8</v>
          </cell>
          <cell r="J2">
            <v>9</v>
          </cell>
          <cell r="K2">
            <v>10</v>
          </cell>
          <cell r="L2">
            <v>11</v>
          </cell>
          <cell r="M2">
            <v>12</v>
          </cell>
          <cell r="N2">
            <v>13</v>
          </cell>
          <cell r="O2">
            <v>14</v>
          </cell>
          <cell r="P2">
            <v>15</v>
          </cell>
          <cell r="Q2">
            <v>16</v>
          </cell>
          <cell r="R2">
            <v>17</v>
          </cell>
          <cell r="S2">
            <v>18</v>
          </cell>
          <cell r="T2">
            <v>19</v>
          </cell>
          <cell r="U2">
            <v>20</v>
          </cell>
          <cell r="V2">
            <v>21</v>
          </cell>
          <cell r="W2">
            <v>22</v>
          </cell>
          <cell r="X2">
            <v>23</v>
          </cell>
          <cell r="Y2">
            <v>24</v>
          </cell>
          <cell r="Z2">
            <v>25</v>
          </cell>
          <cell r="AA2">
            <v>26</v>
          </cell>
          <cell r="AB2">
            <v>27</v>
          </cell>
          <cell r="AC2">
            <v>28</v>
          </cell>
          <cell r="AD2">
            <v>29</v>
          </cell>
          <cell r="AE2">
            <v>30</v>
          </cell>
          <cell r="AF2">
            <v>31</v>
          </cell>
          <cell r="AG2">
            <v>32</v>
          </cell>
          <cell r="AH2">
            <v>33</v>
          </cell>
          <cell r="AI2">
            <v>34</v>
          </cell>
          <cell r="AJ2">
            <v>35</v>
          </cell>
          <cell r="AK2">
            <v>36</v>
          </cell>
        </row>
        <row r="3">
          <cell r="A3" t="str">
            <v>-</v>
          </cell>
          <cell r="B3" t="str">
            <v>-</v>
          </cell>
          <cell r="C3" t="str">
            <v>-</v>
          </cell>
          <cell r="D3" t="str">
            <v>-</v>
          </cell>
          <cell r="E3" t="str">
            <v>-</v>
          </cell>
          <cell r="F3" t="str">
            <v>-</v>
          </cell>
          <cell r="G3" t="str">
            <v>-</v>
          </cell>
          <cell r="H3" t="str">
            <v>-</v>
          </cell>
          <cell r="I3" t="str">
            <v>-</v>
          </cell>
          <cell r="J3" t="str">
            <v>-</v>
          </cell>
          <cell r="K3" t="str">
            <v>-</v>
          </cell>
          <cell r="L3" t="str">
            <v>-</v>
          </cell>
          <cell r="M3" t="str">
            <v>-</v>
          </cell>
          <cell r="N3" t="str">
            <v>-</v>
          </cell>
          <cell r="O3" t="str">
            <v>-</v>
          </cell>
          <cell r="P3" t="str">
            <v>-</v>
          </cell>
          <cell r="Q3" t="str">
            <v>-</v>
          </cell>
          <cell r="R3" t="str">
            <v>-</v>
          </cell>
          <cell r="S3" t="str">
            <v>-</v>
          </cell>
          <cell r="T3" t="str">
            <v>-</v>
          </cell>
          <cell r="U3" t="str">
            <v>-</v>
          </cell>
          <cell r="V3" t="str">
            <v>-</v>
          </cell>
          <cell r="W3" t="str">
            <v>-</v>
          </cell>
          <cell r="X3" t="str">
            <v>-</v>
          </cell>
          <cell r="Y3" t="str">
            <v>-</v>
          </cell>
          <cell r="Z3" t="str">
            <v>-</v>
          </cell>
          <cell r="AA3" t="str">
            <v>-</v>
          </cell>
          <cell r="AB3" t="str">
            <v>-</v>
          </cell>
          <cell r="AC3" t="str">
            <v>-</v>
          </cell>
          <cell r="AD3" t="str">
            <v>-</v>
          </cell>
          <cell r="AE3" t="str">
            <v>-</v>
          </cell>
          <cell r="AF3" t="str">
            <v>-</v>
          </cell>
          <cell r="AG3" t="str">
            <v>-</v>
          </cell>
          <cell r="AH3" t="str">
            <v>-</v>
          </cell>
          <cell r="AI3" t="str">
            <v>-</v>
          </cell>
          <cell r="AJ3" t="str">
            <v>-</v>
          </cell>
          <cell r="AK3" t="str">
            <v>-</v>
          </cell>
        </row>
        <row r="4">
          <cell r="A4">
            <v>2</v>
          </cell>
          <cell r="B4">
            <v>34.700000000000003</v>
          </cell>
          <cell r="C4">
            <v>65.3</v>
          </cell>
        </row>
        <row r="5">
          <cell r="A5" t="str">
            <v>-</v>
          </cell>
          <cell r="B5" t="str">
            <v>-</v>
          </cell>
          <cell r="C5" t="str">
            <v>-</v>
          </cell>
          <cell r="D5" t="str">
            <v>-</v>
          </cell>
          <cell r="E5" t="str">
            <v>-</v>
          </cell>
          <cell r="F5" t="str">
            <v>-</v>
          </cell>
          <cell r="G5" t="str">
            <v>-</v>
          </cell>
          <cell r="H5" t="str">
            <v>-</v>
          </cell>
          <cell r="I5" t="str">
            <v>-</v>
          </cell>
          <cell r="J5" t="str">
            <v>-</v>
          </cell>
          <cell r="K5" t="str">
            <v>-</v>
          </cell>
          <cell r="L5" t="str">
            <v>-</v>
          </cell>
          <cell r="M5" t="str">
            <v>-</v>
          </cell>
          <cell r="N5" t="str">
            <v>-</v>
          </cell>
          <cell r="O5" t="str">
            <v>-</v>
          </cell>
          <cell r="P5" t="str">
            <v>-</v>
          </cell>
          <cell r="Q5" t="str">
            <v>-</v>
          </cell>
          <cell r="R5" t="str">
            <v>-</v>
          </cell>
          <cell r="S5" t="str">
            <v>-</v>
          </cell>
          <cell r="T5" t="str">
            <v>-</v>
          </cell>
          <cell r="U5" t="str">
            <v>-</v>
          </cell>
          <cell r="V5" t="str">
            <v>-</v>
          </cell>
          <cell r="W5" t="str">
            <v>-</v>
          </cell>
          <cell r="X5" t="str">
            <v>-</v>
          </cell>
          <cell r="Y5" t="str">
            <v>-</v>
          </cell>
          <cell r="Z5" t="str">
            <v>-</v>
          </cell>
          <cell r="AA5" t="str">
            <v>-</v>
          </cell>
          <cell r="AB5" t="str">
            <v>-</v>
          </cell>
          <cell r="AC5" t="str">
            <v>-</v>
          </cell>
          <cell r="AD5" t="str">
            <v>-</v>
          </cell>
          <cell r="AE5" t="str">
            <v>-</v>
          </cell>
          <cell r="AF5" t="str">
            <v>-</v>
          </cell>
          <cell r="AG5" t="str">
            <v>-</v>
          </cell>
          <cell r="AH5" t="str">
            <v>-</v>
          </cell>
          <cell r="AI5" t="str">
            <v>-</v>
          </cell>
          <cell r="AJ5" t="str">
            <v>-</v>
          </cell>
          <cell r="AK5" t="str">
            <v>-</v>
          </cell>
        </row>
        <row r="6">
          <cell r="A6">
            <v>3</v>
          </cell>
          <cell r="B6">
            <v>14.9</v>
          </cell>
          <cell r="C6">
            <v>51.2</v>
          </cell>
          <cell r="D6">
            <v>33.9</v>
          </cell>
        </row>
        <row r="7">
          <cell r="A7" t="str">
            <v>-</v>
          </cell>
          <cell r="B7" t="str">
            <v>-</v>
          </cell>
          <cell r="C7" t="str">
            <v>-</v>
          </cell>
          <cell r="D7" t="str">
            <v>-</v>
          </cell>
          <cell r="E7" t="str">
            <v>-</v>
          </cell>
          <cell r="F7" t="str">
            <v>-</v>
          </cell>
          <cell r="G7" t="str">
            <v>-</v>
          </cell>
          <cell r="H7" t="str">
            <v>-</v>
          </cell>
          <cell r="I7" t="str">
            <v>-</v>
          </cell>
          <cell r="J7" t="str">
            <v>-</v>
          </cell>
          <cell r="K7" t="str">
            <v>-</v>
          </cell>
          <cell r="L7" t="str">
            <v>-</v>
          </cell>
          <cell r="M7" t="str">
            <v>-</v>
          </cell>
          <cell r="N7" t="str">
            <v>-</v>
          </cell>
          <cell r="O7" t="str">
            <v>-</v>
          </cell>
          <cell r="P7" t="str">
            <v>-</v>
          </cell>
          <cell r="Q7" t="str">
            <v>-</v>
          </cell>
          <cell r="R7" t="str">
            <v>-</v>
          </cell>
          <cell r="S7" t="str">
            <v>-</v>
          </cell>
          <cell r="T7" t="str">
            <v>-</v>
          </cell>
          <cell r="U7" t="str">
            <v>-</v>
          </cell>
          <cell r="V7" t="str">
            <v>-</v>
          </cell>
          <cell r="W7" t="str">
            <v>-</v>
          </cell>
          <cell r="X7" t="str">
            <v>-</v>
          </cell>
          <cell r="Y7" t="str">
            <v>-</v>
          </cell>
          <cell r="Z7" t="str">
            <v>-</v>
          </cell>
          <cell r="AA7" t="str">
            <v>-</v>
          </cell>
          <cell r="AB7" t="str">
            <v>-</v>
          </cell>
          <cell r="AC7" t="str">
            <v>-</v>
          </cell>
          <cell r="AD7" t="str">
            <v>-</v>
          </cell>
          <cell r="AE7" t="str">
            <v>-</v>
          </cell>
          <cell r="AF7" t="str">
            <v>-</v>
          </cell>
          <cell r="AG7" t="str">
            <v>-</v>
          </cell>
          <cell r="AH7" t="str">
            <v>-</v>
          </cell>
          <cell r="AI7" t="str">
            <v>-</v>
          </cell>
          <cell r="AJ7" t="str">
            <v>-</v>
          </cell>
          <cell r="AK7" t="str">
            <v>-</v>
          </cell>
        </row>
        <row r="8">
          <cell r="A8">
            <v>4</v>
          </cell>
          <cell r="B8">
            <v>7.8</v>
          </cell>
          <cell r="C8">
            <v>16.899999999999999</v>
          </cell>
          <cell r="D8">
            <v>44.7</v>
          </cell>
          <cell r="E8">
            <v>30.6</v>
          </cell>
        </row>
        <row r="9">
          <cell r="A9" t="str">
            <v>-</v>
          </cell>
          <cell r="B9" t="str">
            <v>-</v>
          </cell>
          <cell r="C9" t="str">
            <v>-</v>
          </cell>
          <cell r="D9" t="str">
            <v>-</v>
          </cell>
          <cell r="E9" t="str">
            <v>-</v>
          </cell>
          <cell r="F9" t="str">
            <v>-</v>
          </cell>
          <cell r="G9" t="str">
            <v>-</v>
          </cell>
          <cell r="H9" t="str">
            <v>-</v>
          </cell>
          <cell r="I9" t="str">
            <v>-</v>
          </cell>
          <cell r="J9" t="str">
            <v>-</v>
          </cell>
          <cell r="K9" t="str">
            <v>-</v>
          </cell>
          <cell r="L9" t="str">
            <v>-</v>
          </cell>
          <cell r="M9" t="str">
            <v>-</v>
          </cell>
          <cell r="N9" t="str">
            <v>-</v>
          </cell>
          <cell r="O9" t="str">
            <v>-</v>
          </cell>
          <cell r="P9" t="str">
            <v>-</v>
          </cell>
          <cell r="Q9" t="str">
            <v>-</v>
          </cell>
          <cell r="R9" t="str">
            <v>-</v>
          </cell>
          <cell r="S9" t="str">
            <v>-</v>
          </cell>
          <cell r="T9" t="str">
            <v>-</v>
          </cell>
          <cell r="U9" t="str">
            <v>-</v>
          </cell>
          <cell r="V9" t="str">
            <v>-</v>
          </cell>
          <cell r="W9" t="str">
            <v>-</v>
          </cell>
          <cell r="X9" t="str">
            <v>-</v>
          </cell>
          <cell r="Y9" t="str">
            <v>-</v>
          </cell>
          <cell r="Z9" t="str">
            <v>-</v>
          </cell>
          <cell r="AA9" t="str">
            <v>-</v>
          </cell>
          <cell r="AB9" t="str">
            <v>-</v>
          </cell>
          <cell r="AC9" t="str">
            <v>-</v>
          </cell>
          <cell r="AD9" t="str">
            <v>-</v>
          </cell>
          <cell r="AE9" t="str">
            <v>-</v>
          </cell>
          <cell r="AF9" t="str">
            <v>-</v>
          </cell>
          <cell r="AG9" t="str">
            <v>-</v>
          </cell>
          <cell r="AH9" t="str">
            <v>-</v>
          </cell>
          <cell r="AI9" t="str">
            <v>-</v>
          </cell>
          <cell r="AJ9" t="str">
            <v>-</v>
          </cell>
          <cell r="AK9" t="str">
            <v>-</v>
          </cell>
        </row>
        <row r="10">
          <cell r="A10">
            <v>5</v>
          </cell>
          <cell r="B10">
            <v>4.8</v>
          </cell>
          <cell r="C10">
            <v>16.399999999999999</v>
          </cell>
          <cell r="D10">
            <v>33.200000000000003</v>
          </cell>
          <cell r="E10">
            <v>32.299999999999997</v>
          </cell>
          <cell r="F10">
            <v>13.3</v>
          </cell>
        </row>
        <row r="11">
          <cell r="A11" t="str">
            <v>-</v>
          </cell>
          <cell r="B11" t="str">
            <v>-</v>
          </cell>
          <cell r="C11" t="str">
            <v>-</v>
          </cell>
          <cell r="D11" t="str">
            <v>-</v>
          </cell>
          <cell r="E11" t="str">
            <v>-</v>
          </cell>
          <cell r="F11" t="str">
            <v>-</v>
          </cell>
          <cell r="G11" t="str">
            <v>-</v>
          </cell>
          <cell r="H11" t="str">
            <v>-</v>
          </cell>
          <cell r="I11" t="str">
            <v>-</v>
          </cell>
          <cell r="J11" t="str">
            <v>-</v>
          </cell>
          <cell r="K11" t="str">
            <v>-</v>
          </cell>
          <cell r="L11" t="str">
            <v>-</v>
          </cell>
          <cell r="M11" t="str">
            <v>-</v>
          </cell>
          <cell r="N11" t="str">
            <v>-</v>
          </cell>
          <cell r="O11" t="str">
            <v>-</v>
          </cell>
          <cell r="P11" t="str">
            <v>-</v>
          </cell>
          <cell r="Q11" t="str">
            <v>-</v>
          </cell>
          <cell r="R11" t="str">
            <v>-</v>
          </cell>
          <cell r="S11" t="str">
            <v>-</v>
          </cell>
          <cell r="T11" t="str">
            <v>-</v>
          </cell>
          <cell r="U11" t="str">
            <v>-</v>
          </cell>
          <cell r="V11" t="str">
            <v>-</v>
          </cell>
          <cell r="W11" t="str">
            <v>-</v>
          </cell>
          <cell r="X11" t="str">
            <v>-</v>
          </cell>
          <cell r="Y11" t="str">
            <v>-</v>
          </cell>
          <cell r="Z11" t="str">
            <v>-</v>
          </cell>
          <cell r="AA11" t="str">
            <v>-</v>
          </cell>
          <cell r="AB11" t="str">
            <v>-</v>
          </cell>
          <cell r="AC11" t="str">
            <v>-</v>
          </cell>
          <cell r="AD11" t="str">
            <v>-</v>
          </cell>
          <cell r="AE11" t="str">
            <v>-</v>
          </cell>
          <cell r="AF11" t="str">
            <v>-</v>
          </cell>
          <cell r="AG11" t="str">
            <v>-</v>
          </cell>
          <cell r="AH11" t="str">
            <v>-</v>
          </cell>
          <cell r="AI11" t="str">
            <v>-</v>
          </cell>
          <cell r="AJ11" t="str">
            <v>-</v>
          </cell>
          <cell r="AK11" t="str">
            <v>-</v>
          </cell>
        </row>
        <row r="12">
          <cell r="A12">
            <v>6</v>
          </cell>
          <cell r="B12">
            <v>3.6</v>
          </cell>
          <cell r="C12">
            <v>10.6</v>
          </cell>
          <cell r="D12">
            <v>20.5</v>
          </cell>
          <cell r="E12">
            <v>31.4</v>
          </cell>
          <cell r="F12">
            <v>23.5</v>
          </cell>
          <cell r="G12">
            <v>10.4</v>
          </cell>
        </row>
        <row r="13">
          <cell r="A13" t="str">
            <v>-</v>
          </cell>
          <cell r="B13" t="str">
            <v>-</v>
          </cell>
          <cell r="C13" t="str">
            <v>-</v>
          </cell>
          <cell r="D13" t="str">
            <v>-</v>
          </cell>
          <cell r="E13" t="str">
            <v>-</v>
          </cell>
          <cell r="F13" t="str">
            <v>-</v>
          </cell>
          <cell r="G13" t="str">
            <v>-</v>
          </cell>
          <cell r="H13" t="str">
            <v>-</v>
          </cell>
          <cell r="I13" t="str">
            <v>-</v>
          </cell>
          <cell r="J13" t="str">
            <v>-</v>
          </cell>
          <cell r="K13" t="str">
            <v>-</v>
          </cell>
          <cell r="L13" t="str">
            <v>-</v>
          </cell>
          <cell r="M13" t="str">
            <v>-</v>
          </cell>
          <cell r="N13" t="str">
            <v>-</v>
          </cell>
          <cell r="O13" t="str">
            <v>-</v>
          </cell>
          <cell r="P13" t="str">
            <v>-</v>
          </cell>
          <cell r="Q13" t="str">
            <v>-</v>
          </cell>
          <cell r="R13" t="str">
            <v>-</v>
          </cell>
          <cell r="S13" t="str">
            <v>-</v>
          </cell>
          <cell r="T13" t="str">
            <v>-</v>
          </cell>
          <cell r="U13" t="str">
            <v>-</v>
          </cell>
          <cell r="V13" t="str">
            <v>-</v>
          </cell>
          <cell r="W13" t="str">
            <v>-</v>
          </cell>
          <cell r="X13" t="str">
            <v>-</v>
          </cell>
          <cell r="Y13" t="str">
            <v>-</v>
          </cell>
          <cell r="Z13" t="str">
            <v>-</v>
          </cell>
          <cell r="AA13" t="str">
            <v>-</v>
          </cell>
          <cell r="AB13" t="str">
            <v>-</v>
          </cell>
          <cell r="AC13" t="str">
            <v>-</v>
          </cell>
          <cell r="AD13" t="str">
            <v>-</v>
          </cell>
          <cell r="AE13" t="str">
            <v>-</v>
          </cell>
          <cell r="AF13" t="str">
            <v>-</v>
          </cell>
          <cell r="AG13" t="str">
            <v>-</v>
          </cell>
          <cell r="AH13" t="str">
            <v>-</v>
          </cell>
          <cell r="AI13" t="str">
            <v>-</v>
          </cell>
          <cell r="AJ13" t="str">
            <v>-</v>
          </cell>
          <cell r="AK13" t="str">
            <v>-</v>
          </cell>
        </row>
        <row r="14">
          <cell r="A14">
            <v>7</v>
          </cell>
          <cell r="B14">
            <v>2.7</v>
          </cell>
          <cell r="C14">
            <v>7.3</v>
          </cell>
          <cell r="D14">
            <v>14.5</v>
          </cell>
          <cell r="E14">
            <v>27.9</v>
          </cell>
          <cell r="F14">
            <v>25.4</v>
          </cell>
          <cell r="G14">
            <v>13.4</v>
          </cell>
          <cell r="H14">
            <v>8.8000000000000007</v>
          </cell>
        </row>
        <row r="15">
          <cell r="A15" t="str">
            <v>-</v>
          </cell>
          <cell r="B15" t="str">
            <v>-</v>
          </cell>
          <cell r="C15" t="str">
            <v>-</v>
          </cell>
          <cell r="D15" t="str">
            <v>-</v>
          </cell>
          <cell r="E15" t="str">
            <v>-</v>
          </cell>
          <cell r="F15" t="str">
            <v>-</v>
          </cell>
          <cell r="G15" t="str">
            <v>-</v>
          </cell>
          <cell r="H15" t="str">
            <v>-</v>
          </cell>
          <cell r="I15" t="str">
            <v>-</v>
          </cell>
          <cell r="J15" t="str">
            <v>-</v>
          </cell>
          <cell r="K15" t="str">
            <v>-</v>
          </cell>
          <cell r="L15" t="str">
            <v>-</v>
          </cell>
          <cell r="M15" t="str">
            <v>-</v>
          </cell>
          <cell r="N15" t="str">
            <v>-</v>
          </cell>
          <cell r="O15" t="str">
            <v>-</v>
          </cell>
          <cell r="P15" t="str">
            <v>-</v>
          </cell>
          <cell r="Q15" t="str">
            <v>-</v>
          </cell>
          <cell r="R15" t="str">
            <v>-</v>
          </cell>
          <cell r="S15" t="str">
            <v>-</v>
          </cell>
          <cell r="T15" t="str">
            <v>-</v>
          </cell>
          <cell r="U15" t="str">
            <v>-</v>
          </cell>
          <cell r="V15" t="str">
            <v>-</v>
          </cell>
          <cell r="W15" t="str">
            <v>-</v>
          </cell>
          <cell r="X15" t="str">
            <v>-</v>
          </cell>
          <cell r="Y15" t="str">
            <v>-</v>
          </cell>
          <cell r="Z15" t="str">
            <v>-</v>
          </cell>
          <cell r="AA15" t="str">
            <v>-</v>
          </cell>
          <cell r="AB15" t="str">
            <v>-</v>
          </cell>
          <cell r="AC15" t="str">
            <v>-</v>
          </cell>
          <cell r="AD15" t="str">
            <v>-</v>
          </cell>
          <cell r="AE15" t="str">
            <v>-</v>
          </cell>
          <cell r="AF15" t="str">
            <v>-</v>
          </cell>
          <cell r="AG15" t="str">
            <v>-</v>
          </cell>
          <cell r="AH15" t="str">
            <v>-</v>
          </cell>
          <cell r="AI15" t="str">
            <v>-</v>
          </cell>
          <cell r="AJ15" t="str">
            <v>-</v>
          </cell>
          <cell r="AK15" t="str">
            <v>-</v>
          </cell>
        </row>
        <row r="16">
          <cell r="A16">
            <v>8</v>
          </cell>
          <cell r="B16">
            <v>2.2999999999999998</v>
          </cell>
          <cell r="C16">
            <v>5.5</v>
          </cell>
          <cell r="D16">
            <v>10.4</v>
          </cell>
          <cell r="E16">
            <v>16.5</v>
          </cell>
          <cell r="F16">
            <v>24.1</v>
          </cell>
          <cell r="G16">
            <v>20.6</v>
          </cell>
          <cell r="H16">
            <v>14.3</v>
          </cell>
          <cell r="I16">
            <v>6.3</v>
          </cell>
        </row>
        <row r="17">
          <cell r="A17" t="str">
            <v>-</v>
          </cell>
          <cell r="B17" t="str">
            <v>-</v>
          </cell>
          <cell r="C17" t="str">
            <v>-</v>
          </cell>
          <cell r="D17" t="str">
            <v>-</v>
          </cell>
          <cell r="E17" t="str">
            <v>-</v>
          </cell>
          <cell r="F17" t="str">
            <v>-</v>
          </cell>
          <cell r="G17" t="str">
            <v>-</v>
          </cell>
          <cell r="H17" t="str">
            <v>-</v>
          </cell>
          <cell r="I17" t="str">
            <v>-</v>
          </cell>
          <cell r="J17" t="str">
            <v>-</v>
          </cell>
          <cell r="K17" t="str">
            <v>-</v>
          </cell>
          <cell r="L17" t="str">
            <v>-</v>
          </cell>
          <cell r="M17" t="str">
            <v>-</v>
          </cell>
          <cell r="N17" t="str">
            <v>-</v>
          </cell>
          <cell r="O17" t="str">
            <v>-</v>
          </cell>
          <cell r="P17" t="str">
            <v>-</v>
          </cell>
          <cell r="Q17" t="str">
            <v>-</v>
          </cell>
          <cell r="R17" t="str">
            <v>-</v>
          </cell>
          <cell r="S17" t="str">
            <v>-</v>
          </cell>
          <cell r="T17" t="str">
            <v>-</v>
          </cell>
          <cell r="U17" t="str">
            <v>-</v>
          </cell>
          <cell r="V17" t="str">
            <v>-</v>
          </cell>
          <cell r="W17" t="str">
            <v>-</v>
          </cell>
          <cell r="X17" t="str">
            <v>-</v>
          </cell>
          <cell r="Y17" t="str">
            <v>-</v>
          </cell>
          <cell r="Z17" t="str">
            <v>-</v>
          </cell>
          <cell r="AA17" t="str">
            <v>-</v>
          </cell>
          <cell r="AB17" t="str">
            <v>-</v>
          </cell>
          <cell r="AC17" t="str">
            <v>-</v>
          </cell>
          <cell r="AD17" t="str">
            <v>-</v>
          </cell>
          <cell r="AE17" t="str">
            <v>-</v>
          </cell>
          <cell r="AF17" t="str">
            <v>-</v>
          </cell>
          <cell r="AG17" t="str">
            <v>-</v>
          </cell>
          <cell r="AH17" t="str">
            <v>-</v>
          </cell>
          <cell r="AI17" t="str">
            <v>-</v>
          </cell>
          <cell r="AJ17" t="str">
            <v>-</v>
          </cell>
          <cell r="AK17" t="str">
            <v>-</v>
          </cell>
        </row>
        <row r="18">
          <cell r="A18">
            <v>9</v>
          </cell>
          <cell r="B18">
            <v>1.8</v>
          </cell>
          <cell r="C18">
            <v>4.8</v>
          </cell>
          <cell r="D18">
            <v>5.2</v>
          </cell>
          <cell r="E18">
            <v>12.4</v>
          </cell>
          <cell r="F18">
            <v>18.399999999999999</v>
          </cell>
          <cell r="G18">
            <v>21.1</v>
          </cell>
          <cell r="H18">
            <v>20.399999999999999</v>
          </cell>
          <cell r="I18">
            <v>11.6</v>
          </cell>
          <cell r="J18">
            <v>4.3</v>
          </cell>
        </row>
        <row r="19">
          <cell r="A19" t="str">
            <v>-</v>
          </cell>
          <cell r="B19" t="str">
            <v>-</v>
          </cell>
          <cell r="C19" t="str">
            <v>-</v>
          </cell>
          <cell r="D19" t="str">
            <v>-</v>
          </cell>
          <cell r="E19" t="str">
            <v>-</v>
          </cell>
          <cell r="F19" t="str">
            <v>-</v>
          </cell>
          <cell r="G19" t="str">
            <v>-</v>
          </cell>
          <cell r="H19" t="str">
            <v>-</v>
          </cell>
          <cell r="I19" t="str">
            <v>-</v>
          </cell>
          <cell r="J19" t="str">
            <v>-</v>
          </cell>
          <cell r="K19" t="str">
            <v>-</v>
          </cell>
          <cell r="L19" t="str">
            <v>-</v>
          </cell>
          <cell r="M19" t="str">
            <v>-</v>
          </cell>
          <cell r="N19" t="str">
            <v>-</v>
          </cell>
          <cell r="O19" t="str">
            <v>-</v>
          </cell>
          <cell r="P19" t="str">
            <v>-</v>
          </cell>
          <cell r="Q19" t="str">
            <v>-</v>
          </cell>
          <cell r="R19" t="str">
            <v>-</v>
          </cell>
          <cell r="S19" t="str">
            <v>-</v>
          </cell>
          <cell r="T19" t="str">
            <v>-</v>
          </cell>
          <cell r="U19" t="str">
            <v>-</v>
          </cell>
          <cell r="V19" t="str">
            <v>-</v>
          </cell>
          <cell r="W19" t="str">
            <v>-</v>
          </cell>
          <cell r="X19" t="str">
            <v>-</v>
          </cell>
          <cell r="Y19" t="str">
            <v>-</v>
          </cell>
          <cell r="Z19" t="str">
            <v>-</v>
          </cell>
          <cell r="AA19" t="str">
            <v>-</v>
          </cell>
          <cell r="AB19" t="str">
            <v>-</v>
          </cell>
          <cell r="AC19" t="str">
            <v>-</v>
          </cell>
          <cell r="AD19" t="str">
            <v>-</v>
          </cell>
          <cell r="AE19" t="str">
            <v>-</v>
          </cell>
          <cell r="AF19" t="str">
            <v>-</v>
          </cell>
          <cell r="AG19" t="str">
            <v>-</v>
          </cell>
          <cell r="AH19" t="str">
            <v>-</v>
          </cell>
          <cell r="AI19" t="str">
            <v>-</v>
          </cell>
          <cell r="AJ19" t="str">
            <v>-</v>
          </cell>
          <cell r="AK19" t="str">
            <v>-</v>
          </cell>
        </row>
        <row r="20">
          <cell r="A20">
            <v>10</v>
          </cell>
          <cell r="B20">
            <v>1.6</v>
          </cell>
          <cell r="C20">
            <v>3.2</v>
          </cell>
          <cell r="D20">
            <v>6.8</v>
          </cell>
          <cell r="E20">
            <v>10</v>
          </cell>
          <cell r="F20">
            <v>13.5</v>
          </cell>
          <cell r="G20">
            <v>19.3</v>
          </cell>
          <cell r="H20">
            <v>17.100000000000001</v>
          </cell>
          <cell r="I20">
            <v>14.2</v>
          </cell>
          <cell r="J20">
            <v>9.5</v>
          </cell>
          <cell r="K20">
            <v>4.8</v>
          </cell>
        </row>
        <row r="21">
          <cell r="A21" t="str">
            <v>-</v>
          </cell>
          <cell r="B21" t="str">
            <v>-</v>
          </cell>
          <cell r="C21" t="str">
            <v>-</v>
          </cell>
          <cell r="D21" t="str">
            <v>-</v>
          </cell>
          <cell r="E21" t="str">
            <v>-</v>
          </cell>
          <cell r="F21" t="str">
            <v>-</v>
          </cell>
          <cell r="G21" t="str">
            <v>-</v>
          </cell>
          <cell r="H21" t="str">
            <v>-</v>
          </cell>
          <cell r="I21" t="str">
            <v>-</v>
          </cell>
          <cell r="J21" t="str">
            <v>-</v>
          </cell>
          <cell r="K21" t="str">
            <v>-</v>
          </cell>
          <cell r="L21" t="str">
            <v>-</v>
          </cell>
          <cell r="M21" t="str">
            <v>-</v>
          </cell>
          <cell r="N21" t="str">
            <v>-</v>
          </cell>
          <cell r="O21" t="str">
            <v>-</v>
          </cell>
          <cell r="P21" t="str">
            <v>-</v>
          </cell>
          <cell r="Q21" t="str">
            <v>-</v>
          </cell>
          <cell r="R21" t="str">
            <v>-</v>
          </cell>
          <cell r="S21" t="str">
            <v>-</v>
          </cell>
          <cell r="T21" t="str">
            <v>-</v>
          </cell>
          <cell r="U21" t="str">
            <v>-</v>
          </cell>
          <cell r="V21" t="str">
            <v>-</v>
          </cell>
          <cell r="W21" t="str">
            <v>-</v>
          </cell>
          <cell r="X21" t="str">
            <v>-</v>
          </cell>
          <cell r="Y21" t="str">
            <v>-</v>
          </cell>
          <cell r="Z21" t="str">
            <v>-</v>
          </cell>
          <cell r="AA21" t="str">
            <v>-</v>
          </cell>
          <cell r="AB21" t="str">
            <v>-</v>
          </cell>
          <cell r="AC21" t="str">
            <v>-</v>
          </cell>
          <cell r="AD21" t="str">
            <v>-</v>
          </cell>
          <cell r="AE21" t="str">
            <v>-</v>
          </cell>
          <cell r="AF21" t="str">
            <v>-</v>
          </cell>
          <cell r="AG21" t="str">
            <v>-</v>
          </cell>
          <cell r="AH21" t="str">
            <v>-</v>
          </cell>
          <cell r="AI21" t="str">
            <v>-</v>
          </cell>
          <cell r="AJ21" t="str">
            <v>-</v>
          </cell>
          <cell r="AK21" t="str">
            <v>-</v>
          </cell>
        </row>
        <row r="22">
          <cell r="A22">
            <v>11</v>
          </cell>
          <cell r="B22">
            <v>1.4</v>
          </cell>
          <cell r="C22">
            <v>2.8</v>
          </cell>
          <cell r="D22">
            <v>5</v>
          </cell>
          <cell r="E22">
            <v>8</v>
          </cell>
          <cell r="F22">
            <v>10.3</v>
          </cell>
          <cell r="G22">
            <v>15.4</v>
          </cell>
          <cell r="H22">
            <v>17.5</v>
          </cell>
          <cell r="I22">
            <v>15.4</v>
          </cell>
          <cell r="J22">
            <v>12.4</v>
          </cell>
          <cell r="K22">
            <v>8.8000000000000007</v>
          </cell>
          <cell r="L22">
            <v>3</v>
          </cell>
        </row>
        <row r="23">
          <cell r="A23" t="str">
            <v>-</v>
          </cell>
          <cell r="B23" t="str">
            <v>-</v>
          </cell>
          <cell r="C23" t="str">
            <v>-</v>
          </cell>
          <cell r="D23" t="str">
            <v>-</v>
          </cell>
          <cell r="E23" t="str">
            <v>-</v>
          </cell>
          <cell r="F23" t="str">
            <v>-</v>
          </cell>
          <cell r="G23" t="str">
            <v>-</v>
          </cell>
          <cell r="H23" t="str">
            <v>-</v>
          </cell>
          <cell r="I23" t="str">
            <v>-</v>
          </cell>
          <cell r="J23" t="str">
            <v>-</v>
          </cell>
          <cell r="K23" t="str">
            <v>-</v>
          </cell>
          <cell r="L23" t="str">
            <v>-</v>
          </cell>
          <cell r="M23" t="str">
            <v>-</v>
          </cell>
          <cell r="N23" t="str">
            <v>-</v>
          </cell>
          <cell r="O23" t="str">
            <v>-</v>
          </cell>
          <cell r="P23" t="str">
            <v>-</v>
          </cell>
          <cell r="Q23" t="str">
            <v>-</v>
          </cell>
          <cell r="R23" t="str">
            <v>-</v>
          </cell>
          <cell r="S23" t="str">
            <v>-</v>
          </cell>
          <cell r="T23" t="str">
            <v>-</v>
          </cell>
          <cell r="U23" t="str">
            <v>-</v>
          </cell>
          <cell r="V23" t="str">
            <v>-</v>
          </cell>
          <cell r="W23" t="str">
            <v>-</v>
          </cell>
          <cell r="X23" t="str">
            <v>-</v>
          </cell>
          <cell r="Y23" t="str">
            <v>-</v>
          </cell>
          <cell r="Z23" t="str">
            <v>-</v>
          </cell>
          <cell r="AA23" t="str">
            <v>-</v>
          </cell>
          <cell r="AB23" t="str">
            <v>-</v>
          </cell>
          <cell r="AC23" t="str">
            <v>-</v>
          </cell>
          <cell r="AD23" t="str">
            <v>-</v>
          </cell>
          <cell r="AE23" t="str">
            <v>-</v>
          </cell>
          <cell r="AF23" t="str">
            <v>-</v>
          </cell>
          <cell r="AG23" t="str">
            <v>-</v>
          </cell>
          <cell r="AH23" t="str">
            <v>-</v>
          </cell>
          <cell r="AI23" t="str">
            <v>-</v>
          </cell>
          <cell r="AJ23" t="str">
            <v>-</v>
          </cell>
          <cell r="AK23" t="str">
            <v>-</v>
          </cell>
        </row>
        <row r="24">
          <cell r="A24">
            <v>12</v>
          </cell>
          <cell r="B24">
            <v>1.2</v>
          </cell>
          <cell r="C24">
            <v>2.4</v>
          </cell>
          <cell r="D24">
            <v>4.2</v>
          </cell>
          <cell r="E24">
            <v>6.7</v>
          </cell>
          <cell r="F24">
            <v>8.5</v>
          </cell>
          <cell r="G24">
            <v>11.7</v>
          </cell>
          <cell r="H24">
            <v>16.2</v>
          </cell>
          <cell r="I24">
            <v>15.2</v>
          </cell>
          <cell r="J24">
            <v>13.8</v>
          </cell>
          <cell r="K24">
            <v>10.199999999999999</v>
          </cell>
          <cell r="L24">
            <v>7.3</v>
          </cell>
          <cell r="M24">
            <v>2.6</v>
          </cell>
        </row>
        <row r="25">
          <cell r="A25" t="str">
            <v>-</v>
          </cell>
          <cell r="B25" t="str">
            <v>-</v>
          </cell>
          <cell r="C25" t="str">
            <v>-</v>
          </cell>
          <cell r="D25" t="str">
            <v>-</v>
          </cell>
          <cell r="E25" t="str">
            <v>-</v>
          </cell>
          <cell r="F25" t="str">
            <v>-</v>
          </cell>
          <cell r="G25" t="str">
            <v>-</v>
          </cell>
          <cell r="H25" t="str">
            <v>-</v>
          </cell>
          <cell r="I25" t="str">
            <v>-</v>
          </cell>
          <cell r="J25" t="str">
            <v>-</v>
          </cell>
          <cell r="K25" t="str">
            <v>-</v>
          </cell>
          <cell r="L25" t="str">
            <v>-</v>
          </cell>
          <cell r="M25" t="str">
            <v>-</v>
          </cell>
          <cell r="N25" t="str">
            <v>-</v>
          </cell>
          <cell r="O25" t="str">
            <v>-</v>
          </cell>
          <cell r="P25" t="str">
            <v>-</v>
          </cell>
          <cell r="Q25" t="str">
            <v>-</v>
          </cell>
          <cell r="R25" t="str">
            <v>-</v>
          </cell>
          <cell r="S25" t="str">
            <v>-</v>
          </cell>
          <cell r="T25" t="str">
            <v>-</v>
          </cell>
          <cell r="U25" t="str">
            <v>-</v>
          </cell>
          <cell r="V25" t="str">
            <v>-</v>
          </cell>
          <cell r="W25" t="str">
            <v>-</v>
          </cell>
          <cell r="X25" t="str">
            <v>-</v>
          </cell>
          <cell r="Y25" t="str">
            <v>-</v>
          </cell>
          <cell r="Z25" t="str">
            <v>-</v>
          </cell>
          <cell r="AA25" t="str">
            <v>-</v>
          </cell>
          <cell r="AB25" t="str">
            <v>-</v>
          </cell>
          <cell r="AC25" t="str">
            <v>-</v>
          </cell>
          <cell r="AD25" t="str">
            <v>-</v>
          </cell>
          <cell r="AE25" t="str">
            <v>-</v>
          </cell>
          <cell r="AF25" t="str">
            <v>-</v>
          </cell>
          <cell r="AG25" t="str">
            <v>-</v>
          </cell>
          <cell r="AH25" t="str">
            <v>-</v>
          </cell>
          <cell r="AI25" t="str">
            <v>-</v>
          </cell>
          <cell r="AJ25" t="str">
            <v>-</v>
          </cell>
          <cell r="AK25" t="str">
            <v>-</v>
          </cell>
        </row>
        <row r="26">
          <cell r="A26">
            <v>13</v>
          </cell>
          <cell r="B26">
            <v>1.1000000000000001</v>
          </cell>
          <cell r="C26">
            <v>1.9</v>
          </cell>
          <cell r="D26">
            <v>3.6</v>
          </cell>
          <cell r="E26">
            <v>5.2</v>
          </cell>
          <cell r="F26">
            <v>7.6</v>
          </cell>
          <cell r="G26">
            <v>9.6</v>
          </cell>
          <cell r="H26">
            <v>12.6</v>
          </cell>
          <cell r="I26">
            <v>15.4</v>
          </cell>
          <cell r="J26">
            <v>13.9</v>
          </cell>
          <cell r="K26">
            <v>11.1</v>
          </cell>
          <cell r="L26">
            <v>9.3000000000000007</v>
          </cell>
          <cell r="M26">
            <v>6.5</v>
          </cell>
          <cell r="N26">
            <v>2.2000000000000002</v>
          </cell>
        </row>
        <row r="27">
          <cell r="A27" t="str">
            <v>-</v>
          </cell>
          <cell r="B27" t="str">
            <v>-</v>
          </cell>
          <cell r="C27" t="str">
            <v>-</v>
          </cell>
          <cell r="D27" t="str">
            <v>-</v>
          </cell>
          <cell r="E27" t="str">
            <v>-</v>
          </cell>
          <cell r="F27" t="str">
            <v>-</v>
          </cell>
          <cell r="G27" t="str">
            <v>-</v>
          </cell>
          <cell r="H27" t="str">
            <v>-</v>
          </cell>
          <cell r="I27" t="str">
            <v>-</v>
          </cell>
          <cell r="J27" t="str">
            <v>-</v>
          </cell>
          <cell r="K27" t="str">
            <v>-</v>
          </cell>
          <cell r="L27" t="str">
            <v>-</v>
          </cell>
          <cell r="M27" t="str">
            <v>-</v>
          </cell>
          <cell r="N27" t="str">
            <v>-</v>
          </cell>
          <cell r="O27" t="str">
            <v>-</v>
          </cell>
          <cell r="P27" t="str">
            <v>-</v>
          </cell>
          <cell r="Q27" t="str">
            <v>-</v>
          </cell>
          <cell r="R27" t="str">
            <v>-</v>
          </cell>
          <cell r="S27" t="str">
            <v>-</v>
          </cell>
          <cell r="T27" t="str">
            <v>-</v>
          </cell>
          <cell r="U27" t="str">
            <v>-</v>
          </cell>
          <cell r="V27" t="str">
            <v>-</v>
          </cell>
          <cell r="W27" t="str">
            <v>-</v>
          </cell>
          <cell r="X27" t="str">
            <v>-</v>
          </cell>
          <cell r="Y27" t="str">
            <v>-</v>
          </cell>
          <cell r="Z27" t="str">
            <v>-</v>
          </cell>
          <cell r="AA27" t="str">
            <v>-</v>
          </cell>
          <cell r="AB27" t="str">
            <v>-</v>
          </cell>
          <cell r="AC27" t="str">
            <v>-</v>
          </cell>
          <cell r="AD27" t="str">
            <v>-</v>
          </cell>
          <cell r="AE27" t="str">
            <v>-</v>
          </cell>
          <cell r="AF27" t="str">
            <v>-</v>
          </cell>
          <cell r="AG27" t="str">
            <v>-</v>
          </cell>
          <cell r="AH27" t="str">
            <v>-</v>
          </cell>
          <cell r="AI27" t="str">
            <v>-</v>
          </cell>
          <cell r="AJ27" t="str">
            <v>-</v>
          </cell>
          <cell r="AK27" t="str">
            <v>-</v>
          </cell>
        </row>
        <row r="28">
          <cell r="A28">
            <v>14</v>
          </cell>
          <cell r="B28">
            <v>1</v>
          </cell>
          <cell r="C28">
            <v>1.8</v>
          </cell>
          <cell r="D28">
            <v>2.8</v>
          </cell>
          <cell r="E28">
            <v>4.0999999999999996</v>
          </cell>
          <cell r="F28">
            <v>6.6</v>
          </cell>
          <cell r="G28">
            <v>7.9</v>
          </cell>
          <cell r="H28">
            <v>10.5</v>
          </cell>
          <cell r="I28">
            <v>13.7</v>
          </cell>
          <cell r="J28">
            <v>13.8</v>
          </cell>
          <cell r="K28">
            <v>11.8</v>
          </cell>
          <cell r="L28">
            <v>10.199999999999999</v>
          </cell>
          <cell r="M28">
            <v>8.1999999999999993</v>
          </cell>
          <cell r="N28">
            <v>5.8</v>
          </cell>
          <cell r="O28">
            <v>1.8</v>
          </cell>
        </row>
        <row r="29">
          <cell r="A29" t="str">
            <v>-</v>
          </cell>
          <cell r="B29" t="str">
            <v>-</v>
          </cell>
          <cell r="C29" t="str">
            <v>-</v>
          </cell>
          <cell r="D29" t="str">
            <v>-</v>
          </cell>
          <cell r="E29" t="str">
            <v>-</v>
          </cell>
          <cell r="F29" t="str">
            <v>-</v>
          </cell>
          <cell r="G29" t="str">
            <v>-</v>
          </cell>
          <cell r="H29" t="str">
            <v>-</v>
          </cell>
          <cell r="I29" t="str">
            <v>-</v>
          </cell>
          <cell r="J29" t="str">
            <v>-</v>
          </cell>
          <cell r="K29" t="str">
            <v>-</v>
          </cell>
          <cell r="L29" t="str">
            <v>-</v>
          </cell>
          <cell r="M29" t="str">
            <v>-</v>
          </cell>
          <cell r="N29" t="str">
            <v>-</v>
          </cell>
          <cell r="O29" t="str">
            <v>-</v>
          </cell>
          <cell r="P29" t="str">
            <v>-</v>
          </cell>
          <cell r="Q29" t="str">
            <v>-</v>
          </cell>
          <cell r="R29" t="str">
            <v>-</v>
          </cell>
          <cell r="S29" t="str">
            <v>-</v>
          </cell>
          <cell r="T29" t="str">
            <v>-</v>
          </cell>
          <cell r="U29" t="str">
            <v>-</v>
          </cell>
          <cell r="V29" t="str">
            <v>-</v>
          </cell>
          <cell r="W29" t="str">
            <v>-</v>
          </cell>
          <cell r="X29" t="str">
            <v>-</v>
          </cell>
          <cell r="Y29" t="str">
            <v>-</v>
          </cell>
          <cell r="Z29" t="str">
            <v>-</v>
          </cell>
          <cell r="AA29" t="str">
            <v>-</v>
          </cell>
          <cell r="AB29" t="str">
            <v>-</v>
          </cell>
          <cell r="AC29" t="str">
            <v>-</v>
          </cell>
          <cell r="AD29" t="str">
            <v>-</v>
          </cell>
          <cell r="AE29" t="str">
            <v>-</v>
          </cell>
          <cell r="AF29" t="str">
            <v>-</v>
          </cell>
          <cell r="AG29" t="str">
            <v>-</v>
          </cell>
          <cell r="AH29" t="str">
            <v>-</v>
          </cell>
          <cell r="AI29" t="str">
            <v>-</v>
          </cell>
          <cell r="AJ29" t="str">
            <v>-</v>
          </cell>
          <cell r="AK29" t="str">
            <v>-</v>
          </cell>
        </row>
        <row r="30">
          <cell r="A30">
            <v>15</v>
          </cell>
          <cell r="B30">
            <v>0.9</v>
          </cell>
          <cell r="C30">
            <v>1.2</v>
          </cell>
          <cell r="D30">
            <v>1.4</v>
          </cell>
          <cell r="E30">
            <v>4.4000000000000004</v>
          </cell>
          <cell r="F30">
            <v>5.4</v>
          </cell>
          <cell r="G30">
            <v>7</v>
          </cell>
          <cell r="H30">
            <v>8.6</v>
          </cell>
          <cell r="I30">
            <v>11</v>
          </cell>
          <cell r="J30">
            <v>13.2</v>
          </cell>
          <cell r="K30">
            <v>12.1</v>
          </cell>
          <cell r="L30">
            <v>10.9</v>
          </cell>
          <cell r="M30">
            <v>9.1999999999999993</v>
          </cell>
          <cell r="N30">
            <v>7.9</v>
          </cell>
          <cell r="O30">
            <v>5.2</v>
          </cell>
          <cell r="P30">
            <v>1.6</v>
          </cell>
        </row>
        <row r="31">
          <cell r="A31" t="str">
            <v>-</v>
          </cell>
          <cell r="B31" t="str">
            <v>-</v>
          </cell>
          <cell r="C31" t="str">
            <v>-</v>
          </cell>
          <cell r="D31" t="str">
            <v>-</v>
          </cell>
          <cell r="E31" t="str">
            <v>-</v>
          </cell>
          <cell r="F31" t="str">
            <v>-</v>
          </cell>
          <cell r="G31" t="str">
            <v>-</v>
          </cell>
          <cell r="H31" t="str">
            <v>-</v>
          </cell>
          <cell r="I31" t="str">
            <v>-</v>
          </cell>
          <cell r="J31" t="str">
            <v>-</v>
          </cell>
          <cell r="K31" t="str">
            <v>-</v>
          </cell>
          <cell r="L31" t="str">
            <v>-</v>
          </cell>
          <cell r="M31" t="str">
            <v>-</v>
          </cell>
          <cell r="N31" t="str">
            <v>-</v>
          </cell>
          <cell r="O31" t="str">
            <v>-</v>
          </cell>
          <cell r="P31" t="str">
            <v>-</v>
          </cell>
          <cell r="Q31" t="str">
            <v>-</v>
          </cell>
          <cell r="R31" t="str">
            <v>-</v>
          </cell>
          <cell r="S31" t="str">
            <v>-</v>
          </cell>
          <cell r="T31" t="str">
            <v>-</v>
          </cell>
          <cell r="U31" t="str">
            <v>-</v>
          </cell>
          <cell r="V31" t="str">
            <v>-</v>
          </cell>
          <cell r="W31" t="str">
            <v>-</v>
          </cell>
          <cell r="X31" t="str">
            <v>-</v>
          </cell>
          <cell r="Y31" t="str">
            <v>-</v>
          </cell>
          <cell r="Z31" t="str">
            <v>-</v>
          </cell>
          <cell r="AA31" t="str">
            <v>-</v>
          </cell>
          <cell r="AB31" t="str">
            <v>-</v>
          </cell>
          <cell r="AC31" t="str">
            <v>-</v>
          </cell>
          <cell r="AD31" t="str">
            <v>-</v>
          </cell>
          <cell r="AE31" t="str">
            <v>-</v>
          </cell>
          <cell r="AF31" t="str">
            <v>-</v>
          </cell>
          <cell r="AG31" t="str">
            <v>-</v>
          </cell>
          <cell r="AH31" t="str">
            <v>-</v>
          </cell>
          <cell r="AI31" t="str">
            <v>-</v>
          </cell>
          <cell r="AJ31" t="str">
            <v>-</v>
          </cell>
          <cell r="AK31" t="str">
            <v>-</v>
          </cell>
        </row>
        <row r="32">
          <cell r="A32">
            <v>16</v>
          </cell>
          <cell r="B32">
            <v>0.3</v>
          </cell>
          <cell r="C32">
            <v>1</v>
          </cell>
          <cell r="D32">
            <v>2.1</v>
          </cell>
          <cell r="E32">
            <v>3.2</v>
          </cell>
          <cell r="F32">
            <v>4.2</v>
          </cell>
          <cell r="G32">
            <v>6</v>
          </cell>
          <cell r="H32">
            <v>7.2</v>
          </cell>
          <cell r="I32">
            <v>8.4</v>
          </cell>
          <cell r="J32">
            <v>11.5</v>
          </cell>
          <cell r="K32">
            <v>12.1</v>
          </cell>
          <cell r="L32">
            <v>14</v>
          </cell>
          <cell r="M32">
            <v>9.6</v>
          </cell>
          <cell r="N32">
            <v>8.1999999999999993</v>
          </cell>
          <cell r="O32">
            <v>6.4</v>
          </cell>
          <cell r="P32">
            <v>4.5999999999999996</v>
          </cell>
          <cell r="Q32">
            <v>1.2</v>
          </cell>
        </row>
        <row r="33">
          <cell r="A33" t="str">
            <v>-</v>
          </cell>
          <cell r="B33" t="str">
            <v>-</v>
          </cell>
          <cell r="C33" t="str">
            <v>-</v>
          </cell>
          <cell r="D33" t="str">
            <v>-</v>
          </cell>
          <cell r="E33" t="str">
            <v>-</v>
          </cell>
          <cell r="F33" t="str">
            <v>-</v>
          </cell>
          <cell r="G33" t="str">
            <v>-</v>
          </cell>
          <cell r="H33" t="str">
            <v>-</v>
          </cell>
          <cell r="I33" t="str">
            <v>-</v>
          </cell>
          <cell r="J33" t="str">
            <v>-</v>
          </cell>
          <cell r="K33" t="str">
            <v>-</v>
          </cell>
          <cell r="L33" t="str">
            <v>-</v>
          </cell>
          <cell r="M33" t="str">
            <v>-</v>
          </cell>
          <cell r="N33" t="str">
            <v>-</v>
          </cell>
          <cell r="O33" t="str">
            <v>-</v>
          </cell>
          <cell r="P33" t="str">
            <v>-</v>
          </cell>
          <cell r="Q33" t="str">
            <v>-</v>
          </cell>
          <cell r="R33" t="str">
            <v>-</v>
          </cell>
          <cell r="S33" t="str">
            <v>-</v>
          </cell>
          <cell r="T33" t="str">
            <v>-</v>
          </cell>
          <cell r="U33" t="str">
            <v>-</v>
          </cell>
          <cell r="V33" t="str">
            <v>-</v>
          </cell>
          <cell r="W33" t="str">
            <v>-</v>
          </cell>
          <cell r="X33" t="str">
            <v>-</v>
          </cell>
          <cell r="Y33" t="str">
            <v>-</v>
          </cell>
          <cell r="Z33" t="str">
            <v>-</v>
          </cell>
          <cell r="AA33" t="str">
            <v>-</v>
          </cell>
          <cell r="AB33" t="str">
            <v>-</v>
          </cell>
          <cell r="AC33" t="str">
            <v>-</v>
          </cell>
          <cell r="AD33" t="str">
            <v>-</v>
          </cell>
          <cell r="AE33" t="str">
            <v>-</v>
          </cell>
          <cell r="AF33" t="str">
            <v>-</v>
          </cell>
          <cell r="AG33" t="str">
            <v>-</v>
          </cell>
          <cell r="AH33" t="str">
            <v>-</v>
          </cell>
          <cell r="AI33" t="str">
            <v>-</v>
          </cell>
          <cell r="AJ33" t="str">
            <v>-</v>
          </cell>
          <cell r="AK33" t="str">
            <v>-</v>
          </cell>
        </row>
        <row r="34">
          <cell r="A34">
            <v>17</v>
          </cell>
          <cell r="B34">
            <v>0.7</v>
          </cell>
          <cell r="C34">
            <v>1.2</v>
          </cell>
          <cell r="D34">
            <v>2</v>
          </cell>
          <cell r="E34">
            <v>2.4</v>
          </cell>
          <cell r="F34">
            <v>3.9</v>
          </cell>
          <cell r="G34">
            <v>5.6</v>
          </cell>
          <cell r="H34">
            <v>6.5</v>
          </cell>
          <cell r="I34">
            <v>7.1</v>
          </cell>
          <cell r="J34">
            <v>9.6</v>
          </cell>
          <cell r="K34">
            <v>11.4</v>
          </cell>
          <cell r="L34">
            <v>11.6</v>
          </cell>
          <cell r="M34">
            <v>9.6</v>
          </cell>
          <cell r="N34">
            <v>9.1999999999999993</v>
          </cell>
          <cell r="O34">
            <v>7.2</v>
          </cell>
          <cell r="P34">
            <v>6.8</v>
          </cell>
          <cell r="Q34">
            <v>4</v>
          </cell>
          <cell r="R34">
            <v>1.2</v>
          </cell>
        </row>
        <row r="35">
          <cell r="A35" t="str">
            <v>-</v>
          </cell>
          <cell r="B35" t="str">
            <v>-</v>
          </cell>
          <cell r="C35" t="str">
            <v>-</v>
          </cell>
          <cell r="D35" t="str">
            <v>-</v>
          </cell>
          <cell r="E35" t="str">
            <v>-</v>
          </cell>
          <cell r="F35" t="str">
            <v>-</v>
          </cell>
          <cell r="G35" t="str">
            <v>-</v>
          </cell>
          <cell r="H35" t="str">
            <v>-</v>
          </cell>
          <cell r="I35" t="str">
            <v>-</v>
          </cell>
          <cell r="J35" t="str">
            <v>-</v>
          </cell>
          <cell r="K35" t="str">
            <v>-</v>
          </cell>
          <cell r="L35" t="str">
            <v>-</v>
          </cell>
          <cell r="M35" t="str">
            <v>-</v>
          </cell>
          <cell r="N35" t="str">
            <v>-</v>
          </cell>
          <cell r="O35" t="str">
            <v>-</v>
          </cell>
          <cell r="P35" t="str">
            <v>-</v>
          </cell>
          <cell r="Q35" t="str">
            <v>-</v>
          </cell>
          <cell r="R35" t="str">
            <v>-</v>
          </cell>
          <cell r="S35" t="str">
            <v>-</v>
          </cell>
          <cell r="T35" t="str">
            <v>-</v>
          </cell>
          <cell r="U35" t="str">
            <v>-</v>
          </cell>
          <cell r="V35" t="str">
            <v>-</v>
          </cell>
          <cell r="W35" t="str">
            <v>-</v>
          </cell>
          <cell r="X35" t="str">
            <v>-</v>
          </cell>
          <cell r="Y35" t="str">
            <v>-</v>
          </cell>
          <cell r="Z35" t="str">
            <v>-</v>
          </cell>
          <cell r="AA35" t="str">
            <v>-</v>
          </cell>
          <cell r="AB35" t="str">
            <v>-</v>
          </cell>
          <cell r="AC35" t="str">
            <v>-</v>
          </cell>
          <cell r="AD35" t="str">
            <v>-</v>
          </cell>
          <cell r="AE35" t="str">
            <v>-</v>
          </cell>
          <cell r="AF35" t="str">
            <v>-</v>
          </cell>
          <cell r="AG35" t="str">
            <v>-</v>
          </cell>
          <cell r="AH35" t="str">
            <v>-</v>
          </cell>
          <cell r="AI35" t="str">
            <v>-</v>
          </cell>
          <cell r="AJ35" t="str">
            <v>-</v>
          </cell>
          <cell r="AK35" t="str">
            <v>-</v>
          </cell>
        </row>
        <row r="36">
          <cell r="A36">
            <v>18</v>
          </cell>
          <cell r="B36">
            <v>0.7</v>
          </cell>
          <cell r="C36">
            <v>1.2</v>
          </cell>
          <cell r="D36">
            <v>1.8</v>
          </cell>
          <cell r="E36">
            <v>2.6</v>
          </cell>
          <cell r="F36">
            <v>3.6</v>
          </cell>
          <cell r="G36">
            <v>4.5999999999999996</v>
          </cell>
          <cell r="H36">
            <v>5.6</v>
          </cell>
          <cell r="I36">
            <v>6.5</v>
          </cell>
          <cell r="J36">
            <v>8.1</v>
          </cell>
          <cell r="K36">
            <v>10.5</v>
          </cell>
          <cell r="L36">
            <v>10.6</v>
          </cell>
          <cell r="M36">
            <v>10.3</v>
          </cell>
          <cell r="N36">
            <v>9.1</v>
          </cell>
          <cell r="O36">
            <v>8.4</v>
          </cell>
          <cell r="P36">
            <v>6.4</v>
          </cell>
          <cell r="Q36">
            <v>5.2</v>
          </cell>
          <cell r="R36">
            <v>3.6</v>
          </cell>
          <cell r="S36">
            <v>1.2</v>
          </cell>
        </row>
        <row r="37">
          <cell r="A37" t="str">
            <v>-</v>
          </cell>
          <cell r="B37" t="str">
            <v>-</v>
          </cell>
          <cell r="C37" t="str">
            <v>-</v>
          </cell>
          <cell r="D37" t="str">
            <v>-</v>
          </cell>
          <cell r="E37" t="str">
            <v>-</v>
          </cell>
          <cell r="F37" t="str">
            <v>-</v>
          </cell>
          <cell r="G37" t="str">
            <v>-</v>
          </cell>
          <cell r="H37" t="str">
            <v>-</v>
          </cell>
          <cell r="I37" t="str">
            <v>-</v>
          </cell>
          <cell r="J37" t="str">
            <v>-</v>
          </cell>
          <cell r="K37" t="str">
            <v>-</v>
          </cell>
          <cell r="L37" t="str">
            <v>-</v>
          </cell>
          <cell r="M37" t="str">
            <v>-</v>
          </cell>
          <cell r="N37" t="str">
            <v>-</v>
          </cell>
          <cell r="O37" t="str">
            <v>-</v>
          </cell>
          <cell r="P37" t="str">
            <v>-</v>
          </cell>
          <cell r="Q37" t="str">
            <v>-</v>
          </cell>
          <cell r="R37" t="str">
            <v>-</v>
          </cell>
          <cell r="S37" t="str">
            <v>-</v>
          </cell>
          <cell r="T37" t="str">
            <v>-</v>
          </cell>
          <cell r="U37" t="str">
            <v>-</v>
          </cell>
          <cell r="V37" t="str">
            <v>-</v>
          </cell>
          <cell r="W37" t="str">
            <v>-</v>
          </cell>
          <cell r="X37" t="str">
            <v>-</v>
          </cell>
          <cell r="Y37" t="str">
            <v>-</v>
          </cell>
          <cell r="Z37" t="str">
            <v>-</v>
          </cell>
          <cell r="AA37" t="str">
            <v>-</v>
          </cell>
          <cell r="AB37" t="str">
            <v>-</v>
          </cell>
          <cell r="AC37" t="str">
            <v>-</v>
          </cell>
          <cell r="AD37" t="str">
            <v>-</v>
          </cell>
          <cell r="AE37" t="str">
            <v>-</v>
          </cell>
          <cell r="AF37" t="str">
            <v>-</v>
          </cell>
          <cell r="AG37" t="str">
            <v>-</v>
          </cell>
          <cell r="AH37" t="str">
            <v>-</v>
          </cell>
          <cell r="AI37" t="str">
            <v>-</v>
          </cell>
          <cell r="AJ37" t="str">
            <v>-</v>
          </cell>
          <cell r="AK37" t="str">
            <v>-</v>
          </cell>
        </row>
        <row r="38">
          <cell r="A38">
            <v>19</v>
          </cell>
          <cell r="B38">
            <v>0.6</v>
          </cell>
          <cell r="C38">
            <v>1</v>
          </cell>
          <cell r="D38">
            <v>1.6</v>
          </cell>
          <cell r="E38">
            <v>2.6</v>
          </cell>
          <cell r="F38">
            <v>3.1</v>
          </cell>
          <cell r="G38">
            <v>4.0999999999999996</v>
          </cell>
          <cell r="H38">
            <v>5</v>
          </cell>
          <cell r="I38">
            <v>5.8</v>
          </cell>
          <cell r="J38">
            <v>7.1</v>
          </cell>
          <cell r="K38">
            <v>8.5</v>
          </cell>
          <cell r="L38">
            <v>10.5</v>
          </cell>
          <cell r="M38">
            <v>10</v>
          </cell>
          <cell r="N38">
            <v>9.1</v>
          </cell>
          <cell r="O38">
            <v>8.4</v>
          </cell>
          <cell r="P38">
            <v>7.3</v>
          </cell>
          <cell r="Q38">
            <v>6</v>
          </cell>
          <cell r="R38">
            <v>5</v>
          </cell>
          <cell r="S38">
            <v>2.9</v>
          </cell>
          <cell r="T38">
            <v>1.4</v>
          </cell>
        </row>
        <row r="39">
          <cell r="A39" t="str">
            <v>-</v>
          </cell>
          <cell r="B39" t="str">
            <v>-</v>
          </cell>
          <cell r="C39" t="str">
            <v>-</v>
          </cell>
          <cell r="D39" t="str">
            <v>-</v>
          </cell>
          <cell r="E39" t="str">
            <v>-</v>
          </cell>
          <cell r="F39" t="str">
            <v>-</v>
          </cell>
          <cell r="G39" t="str">
            <v>-</v>
          </cell>
          <cell r="H39" t="str">
            <v>-</v>
          </cell>
          <cell r="I39" t="str">
            <v>-</v>
          </cell>
          <cell r="J39" t="str">
            <v>-</v>
          </cell>
          <cell r="K39" t="str">
            <v>-</v>
          </cell>
          <cell r="L39" t="str">
            <v>-</v>
          </cell>
          <cell r="M39" t="str">
            <v>-</v>
          </cell>
          <cell r="N39" t="str">
            <v>-</v>
          </cell>
          <cell r="O39" t="str">
            <v>-</v>
          </cell>
          <cell r="P39" t="str">
            <v>-</v>
          </cell>
          <cell r="Q39" t="str">
            <v>-</v>
          </cell>
          <cell r="R39" t="str">
            <v>-</v>
          </cell>
          <cell r="S39" t="str">
            <v>-</v>
          </cell>
          <cell r="T39" t="str">
            <v>-</v>
          </cell>
          <cell r="U39" t="str">
            <v>-</v>
          </cell>
          <cell r="V39" t="str">
            <v>-</v>
          </cell>
          <cell r="W39" t="str">
            <v>-</v>
          </cell>
          <cell r="X39" t="str">
            <v>-</v>
          </cell>
          <cell r="Y39" t="str">
            <v>-</v>
          </cell>
          <cell r="Z39" t="str">
            <v>-</v>
          </cell>
          <cell r="AA39" t="str">
            <v>-</v>
          </cell>
          <cell r="AB39" t="str">
            <v>-</v>
          </cell>
          <cell r="AC39" t="str">
            <v>-</v>
          </cell>
          <cell r="AD39" t="str">
            <v>-</v>
          </cell>
          <cell r="AE39" t="str">
            <v>-</v>
          </cell>
          <cell r="AF39" t="str">
            <v>-</v>
          </cell>
          <cell r="AG39" t="str">
            <v>-</v>
          </cell>
          <cell r="AH39" t="str">
            <v>-</v>
          </cell>
          <cell r="AI39" t="str">
            <v>-</v>
          </cell>
          <cell r="AJ39" t="str">
            <v>-</v>
          </cell>
          <cell r="AK39" t="str">
            <v>-</v>
          </cell>
        </row>
        <row r="40">
          <cell r="A40">
            <v>20</v>
          </cell>
          <cell r="B40">
            <v>0.5</v>
          </cell>
          <cell r="C40">
            <v>1</v>
          </cell>
          <cell r="D40">
            <v>1.6</v>
          </cell>
          <cell r="E40">
            <v>1.7</v>
          </cell>
          <cell r="F40">
            <v>2.8</v>
          </cell>
          <cell r="G40">
            <v>3.6</v>
          </cell>
          <cell r="H40">
            <v>4.4000000000000004</v>
          </cell>
          <cell r="I40">
            <v>5.4</v>
          </cell>
          <cell r="J40">
            <v>6.4</v>
          </cell>
          <cell r="K40">
            <v>7.1</v>
          </cell>
          <cell r="L40">
            <v>9.1</v>
          </cell>
          <cell r="M40">
            <v>10.199999999999999</v>
          </cell>
          <cell r="N40">
            <v>9.1999999999999993</v>
          </cell>
          <cell r="O40">
            <v>8.6</v>
          </cell>
          <cell r="P40">
            <v>7.4</v>
          </cell>
          <cell r="Q40">
            <v>7.3</v>
          </cell>
          <cell r="R40">
            <v>5.3</v>
          </cell>
          <cell r="S40">
            <v>4.5</v>
          </cell>
          <cell r="T40">
            <v>2.7</v>
          </cell>
          <cell r="U40">
            <v>1.2</v>
          </cell>
        </row>
        <row r="41">
          <cell r="A41" t="str">
            <v>-</v>
          </cell>
          <cell r="B41" t="str">
            <v>-</v>
          </cell>
          <cell r="C41" t="str">
            <v>-</v>
          </cell>
          <cell r="D41" t="str">
            <v>-</v>
          </cell>
          <cell r="E41" t="str">
            <v>-</v>
          </cell>
          <cell r="F41" t="str">
            <v>-</v>
          </cell>
          <cell r="G41" t="str">
            <v>-</v>
          </cell>
          <cell r="H41" t="str">
            <v>-</v>
          </cell>
          <cell r="I41" t="str">
            <v>-</v>
          </cell>
          <cell r="J41" t="str">
            <v>-</v>
          </cell>
          <cell r="K41" t="str">
            <v>-</v>
          </cell>
          <cell r="L41" t="str">
            <v>-</v>
          </cell>
          <cell r="M41" t="str">
            <v>-</v>
          </cell>
          <cell r="N41" t="str">
            <v>-</v>
          </cell>
          <cell r="O41" t="str">
            <v>-</v>
          </cell>
          <cell r="P41" t="str">
            <v>-</v>
          </cell>
          <cell r="Q41" t="str">
            <v>-</v>
          </cell>
          <cell r="R41" t="str">
            <v>-</v>
          </cell>
          <cell r="S41" t="str">
            <v>-</v>
          </cell>
          <cell r="T41" t="str">
            <v>-</v>
          </cell>
          <cell r="U41" t="str">
            <v>-</v>
          </cell>
          <cell r="V41" t="str">
            <v>-</v>
          </cell>
          <cell r="W41" t="str">
            <v>-</v>
          </cell>
          <cell r="X41" t="str">
            <v>-</v>
          </cell>
          <cell r="Y41" t="str">
            <v>-</v>
          </cell>
          <cell r="Z41" t="str">
            <v>-</v>
          </cell>
          <cell r="AA41" t="str">
            <v>-</v>
          </cell>
          <cell r="AB41" t="str">
            <v>-</v>
          </cell>
          <cell r="AC41" t="str">
            <v>-</v>
          </cell>
          <cell r="AD41" t="str">
            <v>-</v>
          </cell>
          <cell r="AE41" t="str">
            <v>-</v>
          </cell>
          <cell r="AF41" t="str">
            <v>-</v>
          </cell>
          <cell r="AG41" t="str">
            <v>-</v>
          </cell>
          <cell r="AH41" t="str">
            <v>-</v>
          </cell>
          <cell r="AI41" t="str">
            <v>-</v>
          </cell>
          <cell r="AJ41" t="str">
            <v>-</v>
          </cell>
          <cell r="AK41" t="str">
            <v>-</v>
          </cell>
        </row>
        <row r="42">
          <cell r="A42">
            <v>21</v>
          </cell>
          <cell r="B42">
            <v>0.5</v>
          </cell>
          <cell r="C42">
            <v>0.9</v>
          </cell>
          <cell r="D42">
            <v>1.2</v>
          </cell>
          <cell r="E42">
            <v>1.9</v>
          </cell>
          <cell r="F42">
            <v>2.5</v>
          </cell>
          <cell r="G42">
            <v>3.3</v>
          </cell>
          <cell r="H42">
            <v>4.0999999999999996</v>
          </cell>
          <cell r="I42">
            <v>4.7</v>
          </cell>
          <cell r="J42">
            <v>5.5</v>
          </cell>
          <cell r="K42">
            <v>7.2</v>
          </cell>
          <cell r="L42">
            <v>8</v>
          </cell>
          <cell r="M42">
            <v>9</v>
          </cell>
          <cell r="N42">
            <v>9.6999999999999993</v>
          </cell>
          <cell r="O42">
            <v>8.4</v>
          </cell>
          <cell r="P42">
            <v>8</v>
          </cell>
          <cell r="Q42">
            <v>7.5</v>
          </cell>
          <cell r="R42">
            <v>5.9</v>
          </cell>
          <cell r="S42">
            <v>5.5</v>
          </cell>
          <cell r="T42">
            <v>3.7</v>
          </cell>
          <cell r="U42">
            <v>1.3</v>
          </cell>
          <cell r="V42">
            <v>1.2</v>
          </cell>
        </row>
        <row r="43">
          <cell r="A43" t="str">
            <v>-</v>
          </cell>
          <cell r="B43" t="str">
            <v>-</v>
          </cell>
          <cell r="C43" t="str">
            <v>-</v>
          </cell>
          <cell r="D43" t="str">
            <v>-</v>
          </cell>
          <cell r="E43" t="str">
            <v>-</v>
          </cell>
          <cell r="F43" t="str">
            <v>-</v>
          </cell>
          <cell r="G43" t="str">
            <v>-</v>
          </cell>
          <cell r="H43" t="str">
            <v>-</v>
          </cell>
          <cell r="I43" t="str">
            <v>-</v>
          </cell>
          <cell r="J43" t="str">
            <v>-</v>
          </cell>
          <cell r="K43" t="str">
            <v>-</v>
          </cell>
          <cell r="L43" t="str">
            <v>-</v>
          </cell>
          <cell r="M43" t="str">
            <v>-</v>
          </cell>
          <cell r="N43" t="str">
            <v>-</v>
          </cell>
          <cell r="O43" t="str">
            <v>-</v>
          </cell>
          <cell r="P43" t="str">
            <v>-</v>
          </cell>
          <cell r="Q43" t="str">
            <v>-</v>
          </cell>
          <cell r="R43" t="str">
            <v>-</v>
          </cell>
          <cell r="S43" t="str">
            <v>-</v>
          </cell>
          <cell r="T43" t="str">
            <v>-</v>
          </cell>
          <cell r="U43" t="str">
            <v>-</v>
          </cell>
          <cell r="V43" t="str">
            <v>-</v>
          </cell>
          <cell r="W43" t="str">
            <v>-</v>
          </cell>
          <cell r="X43" t="str">
            <v>-</v>
          </cell>
          <cell r="Y43" t="str">
            <v>-</v>
          </cell>
          <cell r="Z43" t="str">
            <v>-</v>
          </cell>
          <cell r="AA43" t="str">
            <v>-</v>
          </cell>
          <cell r="AB43" t="str">
            <v>-</v>
          </cell>
          <cell r="AC43" t="str">
            <v>-</v>
          </cell>
          <cell r="AD43" t="str">
            <v>-</v>
          </cell>
          <cell r="AE43" t="str">
            <v>-</v>
          </cell>
          <cell r="AF43" t="str">
            <v>-</v>
          </cell>
          <cell r="AG43" t="str">
            <v>-</v>
          </cell>
          <cell r="AH43" t="str">
            <v>-</v>
          </cell>
          <cell r="AI43" t="str">
            <v>-</v>
          </cell>
          <cell r="AJ43" t="str">
            <v>-</v>
          </cell>
          <cell r="AK43" t="str">
            <v>-</v>
          </cell>
        </row>
        <row r="44">
          <cell r="A44">
            <v>22</v>
          </cell>
          <cell r="B44">
            <v>0.5</v>
          </cell>
          <cell r="C44">
            <v>0.9</v>
          </cell>
          <cell r="D44">
            <v>1.2</v>
          </cell>
          <cell r="E44">
            <v>1.5</v>
          </cell>
          <cell r="F44">
            <v>2.2999999999999998</v>
          </cell>
          <cell r="G44">
            <v>2.9</v>
          </cell>
          <cell r="H44">
            <v>3.8</v>
          </cell>
          <cell r="I44">
            <v>4.2</v>
          </cell>
          <cell r="J44">
            <v>5</v>
          </cell>
          <cell r="K44">
            <v>5.7</v>
          </cell>
          <cell r="L44">
            <v>7.4</v>
          </cell>
          <cell r="M44">
            <v>7.6</v>
          </cell>
          <cell r="N44">
            <v>9.3000000000000007</v>
          </cell>
          <cell r="O44">
            <v>8.6</v>
          </cell>
          <cell r="P44">
            <v>7.8</v>
          </cell>
          <cell r="Q44">
            <v>7.6</v>
          </cell>
          <cell r="R44">
            <v>6.7</v>
          </cell>
          <cell r="S44">
            <v>5.3</v>
          </cell>
          <cell r="T44">
            <v>4.8</v>
          </cell>
          <cell r="U44">
            <v>4.3</v>
          </cell>
          <cell r="V44">
            <v>1.5</v>
          </cell>
          <cell r="W44">
            <v>1.1000000000000001</v>
          </cell>
        </row>
        <row r="45">
          <cell r="A45" t="str">
            <v>-</v>
          </cell>
          <cell r="B45" t="str">
            <v>-</v>
          </cell>
          <cell r="C45" t="str">
            <v>-</v>
          </cell>
          <cell r="D45" t="str">
            <v>-</v>
          </cell>
          <cell r="E45" t="str">
            <v>-</v>
          </cell>
          <cell r="F45" t="str">
            <v>-</v>
          </cell>
          <cell r="G45" t="str">
            <v>-</v>
          </cell>
          <cell r="H45" t="str">
            <v>-</v>
          </cell>
          <cell r="I45" t="str">
            <v>-</v>
          </cell>
          <cell r="J45" t="str">
            <v>-</v>
          </cell>
          <cell r="K45" t="str">
            <v>-</v>
          </cell>
          <cell r="L45" t="str">
            <v>-</v>
          </cell>
          <cell r="M45" t="str">
            <v>-</v>
          </cell>
          <cell r="N45" t="str">
            <v>-</v>
          </cell>
          <cell r="O45" t="str">
            <v>-</v>
          </cell>
          <cell r="P45" t="str">
            <v>-</v>
          </cell>
          <cell r="Q45" t="str">
            <v>-</v>
          </cell>
          <cell r="R45" t="str">
            <v>-</v>
          </cell>
          <cell r="S45" t="str">
            <v>-</v>
          </cell>
          <cell r="T45" t="str">
            <v>-</v>
          </cell>
          <cell r="U45" t="str">
            <v>-</v>
          </cell>
          <cell r="V45" t="str">
            <v>-</v>
          </cell>
          <cell r="W45" t="str">
            <v>-</v>
          </cell>
          <cell r="X45" t="str">
            <v>-</v>
          </cell>
          <cell r="Y45" t="str">
            <v>-</v>
          </cell>
          <cell r="Z45" t="str">
            <v>-</v>
          </cell>
          <cell r="AA45" t="str">
            <v>-</v>
          </cell>
          <cell r="AB45" t="str">
            <v>-</v>
          </cell>
          <cell r="AC45" t="str">
            <v>-</v>
          </cell>
          <cell r="AD45" t="str">
            <v>-</v>
          </cell>
          <cell r="AE45" t="str">
            <v>-</v>
          </cell>
          <cell r="AF45" t="str">
            <v>-</v>
          </cell>
          <cell r="AG45" t="str">
            <v>-</v>
          </cell>
          <cell r="AH45" t="str">
            <v>-</v>
          </cell>
          <cell r="AI45" t="str">
            <v>-</v>
          </cell>
          <cell r="AJ45" t="str">
            <v>-</v>
          </cell>
          <cell r="AK45" t="str">
            <v>-</v>
          </cell>
        </row>
        <row r="46">
          <cell r="A46">
            <v>23</v>
          </cell>
          <cell r="B46">
            <v>0.5</v>
          </cell>
          <cell r="C46">
            <v>0.7</v>
          </cell>
          <cell r="D46">
            <v>1</v>
          </cell>
          <cell r="E46">
            <v>1.5</v>
          </cell>
          <cell r="F46">
            <v>2</v>
          </cell>
          <cell r="G46">
            <v>2.7</v>
          </cell>
          <cell r="H46">
            <v>3.3</v>
          </cell>
          <cell r="I46">
            <v>3.9</v>
          </cell>
          <cell r="J46">
            <v>4.5999999999999996</v>
          </cell>
          <cell r="K46">
            <v>5</v>
          </cell>
          <cell r="L46">
            <v>6.5</v>
          </cell>
          <cell r="M46">
            <v>7.6</v>
          </cell>
          <cell r="N46">
            <v>8.1999999999999993</v>
          </cell>
          <cell r="O46">
            <v>8.5</v>
          </cell>
          <cell r="P46">
            <v>8</v>
          </cell>
          <cell r="Q46">
            <v>7.3</v>
          </cell>
          <cell r="R46">
            <v>6.7</v>
          </cell>
          <cell r="S46">
            <v>5.7</v>
          </cell>
          <cell r="T46">
            <v>5.3</v>
          </cell>
          <cell r="U46">
            <v>4.5</v>
          </cell>
          <cell r="V46">
            <v>3.5</v>
          </cell>
          <cell r="W46">
            <v>2</v>
          </cell>
          <cell r="X46">
            <v>1</v>
          </cell>
        </row>
        <row r="47">
          <cell r="A47" t="str">
            <v>-</v>
          </cell>
          <cell r="B47" t="str">
            <v>-</v>
          </cell>
          <cell r="C47" t="str">
            <v>-</v>
          </cell>
          <cell r="D47" t="str">
            <v>-</v>
          </cell>
          <cell r="E47" t="str">
            <v>-</v>
          </cell>
          <cell r="F47" t="str">
            <v>-</v>
          </cell>
          <cell r="G47" t="str">
            <v>-</v>
          </cell>
          <cell r="H47" t="str">
            <v>-</v>
          </cell>
          <cell r="I47" t="str">
            <v>-</v>
          </cell>
          <cell r="J47" t="str">
            <v>-</v>
          </cell>
          <cell r="K47" t="str">
            <v>-</v>
          </cell>
          <cell r="L47" t="str">
            <v>-</v>
          </cell>
          <cell r="M47" t="str">
            <v>-</v>
          </cell>
          <cell r="N47" t="str">
            <v>-</v>
          </cell>
          <cell r="O47" t="str">
            <v>-</v>
          </cell>
          <cell r="P47" t="str">
            <v>-</v>
          </cell>
          <cell r="Q47" t="str">
            <v>-</v>
          </cell>
          <cell r="R47" t="str">
            <v>-</v>
          </cell>
          <cell r="S47" t="str">
            <v>-</v>
          </cell>
          <cell r="T47" t="str">
            <v>-</v>
          </cell>
          <cell r="U47" t="str">
            <v>-</v>
          </cell>
          <cell r="V47" t="str">
            <v>-</v>
          </cell>
          <cell r="W47" t="str">
            <v>-</v>
          </cell>
          <cell r="X47" t="str">
            <v>-</v>
          </cell>
          <cell r="Y47" t="str">
            <v>-</v>
          </cell>
          <cell r="Z47" t="str">
            <v>-</v>
          </cell>
          <cell r="AA47" t="str">
            <v>-</v>
          </cell>
          <cell r="AB47" t="str">
            <v>-</v>
          </cell>
          <cell r="AC47" t="str">
            <v>-</v>
          </cell>
          <cell r="AD47" t="str">
            <v>-</v>
          </cell>
          <cell r="AE47" t="str">
            <v>-</v>
          </cell>
          <cell r="AF47" t="str">
            <v>-</v>
          </cell>
          <cell r="AG47" t="str">
            <v>-</v>
          </cell>
          <cell r="AH47" t="str">
            <v>-</v>
          </cell>
          <cell r="AI47" t="str">
            <v>-</v>
          </cell>
          <cell r="AJ47" t="str">
            <v>-</v>
          </cell>
          <cell r="AK47" t="str">
            <v>-</v>
          </cell>
        </row>
        <row r="48">
          <cell r="A48">
            <v>24</v>
          </cell>
          <cell r="B48">
            <v>0.5</v>
          </cell>
          <cell r="C48">
            <v>0.7</v>
          </cell>
          <cell r="D48">
            <v>0.9</v>
          </cell>
          <cell r="E48">
            <v>1.5</v>
          </cell>
          <cell r="F48">
            <v>1.7</v>
          </cell>
          <cell r="G48">
            <v>2.5</v>
          </cell>
          <cell r="H48">
            <v>2.9</v>
          </cell>
          <cell r="I48">
            <v>3.4</v>
          </cell>
          <cell r="J48">
            <v>4.3</v>
          </cell>
          <cell r="K48">
            <v>4.5</v>
          </cell>
          <cell r="L48">
            <v>5.6</v>
          </cell>
          <cell r="M48">
            <v>6.1</v>
          </cell>
          <cell r="N48">
            <v>7.9</v>
          </cell>
          <cell r="O48">
            <v>8.5</v>
          </cell>
          <cell r="P48">
            <v>7.8</v>
          </cell>
          <cell r="Q48">
            <v>7.3</v>
          </cell>
          <cell r="R48">
            <v>7</v>
          </cell>
          <cell r="S48">
            <v>6.3</v>
          </cell>
          <cell r="T48">
            <v>5.7</v>
          </cell>
          <cell r="U48">
            <v>4.5</v>
          </cell>
          <cell r="V48">
            <v>4.4000000000000004</v>
          </cell>
          <cell r="W48">
            <v>3.4</v>
          </cell>
          <cell r="X48">
            <v>1.6</v>
          </cell>
          <cell r="Y48">
            <v>1</v>
          </cell>
        </row>
        <row r="49">
          <cell r="A49" t="str">
            <v>-</v>
          </cell>
          <cell r="B49" t="str">
            <v>-</v>
          </cell>
          <cell r="C49" t="str">
            <v>-</v>
          </cell>
          <cell r="D49" t="str">
            <v>-</v>
          </cell>
          <cell r="E49" t="str">
            <v>-</v>
          </cell>
          <cell r="F49" t="str">
            <v>-</v>
          </cell>
          <cell r="G49" t="str">
            <v>-</v>
          </cell>
          <cell r="H49" t="str">
            <v>-</v>
          </cell>
          <cell r="I49" t="str">
            <v>-</v>
          </cell>
          <cell r="J49" t="str">
            <v>-</v>
          </cell>
          <cell r="K49" t="str">
            <v>-</v>
          </cell>
          <cell r="L49" t="str">
            <v>-</v>
          </cell>
          <cell r="M49" t="str">
            <v>-</v>
          </cell>
          <cell r="N49" t="str">
            <v>-</v>
          </cell>
          <cell r="O49" t="str">
            <v>-</v>
          </cell>
          <cell r="P49" t="str">
            <v>-</v>
          </cell>
          <cell r="Q49" t="str">
            <v>-</v>
          </cell>
          <cell r="R49" t="str">
            <v>-</v>
          </cell>
          <cell r="S49" t="str">
            <v>-</v>
          </cell>
          <cell r="T49" t="str">
            <v>-</v>
          </cell>
          <cell r="U49" t="str">
            <v>-</v>
          </cell>
          <cell r="V49" t="str">
            <v>-</v>
          </cell>
          <cell r="W49" t="str">
            <v>-</v>
          </cell>
          <cell r="X49" t="str">
            <v>-</v>
          </cell>
          <cell r="Y49" t="str">
            <v>-</v>
          </cell>
          <cell r="Z49" t="str">
            <v>-</v>
          </cell>
          <cell r="AA49" t="str">
            <v>-</v>
          </cell>
          <cell r="AB49" t="str">
            <v>-</v>
          </cell>
          <cell r="AC49" t="str">
            <v>-</v>
          </cell>
          <cell r="AD49" t="str">
            <v>-</v>
          </cell>
          <cell r="AE49" t="str">
            <v>-</v>
          </cell>
          <cell r="AF49" t="str">
            <v>-</v>
          </cell>
          <cell r="AG49" t="str">
            <v>-</v>
          </cell>
          <cell r="AH49" t="str">
            <v>-</v>
          </cell>
          <cell r="AI49" t="str">
            <v>-</v>
          </cell>
          <cell r="AJ49" t="str">
            <v>-</v>
          </cell>
          <cell r="AK49" t="str">
            <v>-</v>
          </cell>
        </row>
        <row r="50">
          <cell r="A50">
            <v>25</v>
          </cell>
          <cell r="B50">
            <v>0.4</v>
          </cell>
          <cell r="C50">
            <v>0.7</v>
          </cell>
          <cell r="D50">
            <v>0.9</v>
          </cell>
          <cell r="E50">
            <v>1.2</v>
          </cell>
          <cell r="F50">
            <v>1.6</v>
          </cell>
          <cell r="G50">
            <v>2.2000000000000002</v>
          </cell>
          <cell r="H50">
            <v>2.7</v>
          </cell>
          <cell r="I50">
            <v>3.2</v>
          </cell>
          <cell r="J50">
            <v>3.9</v>
          </cell>
          <cell r="K50">
            <v>4.5999999999999996</v>
          </cell>
          <cell r="L50">
            <v>5.3</v>
          </cell>
          <cell r="M50">
            <v>6.1</v>
          </cell>
          <cell r="N50">
            <v>6.5</v>
          </cell>
          <cell r="O50">
            <v>7.5</v>
          </cell>
          <cell r="P50">
            <v>7.9</v>
          </cell>
          <cell r="Q50">
            <v>7.4</v>
          </cell>
          <cell r="R50">
            <v>6.9</v>
          </cell>
          <cell r="S50">
            <v>6.7</v>
          </cell>
          <cell r="T50">
            <v>6</v>
          </cell>
          <cell r="U50">
            <v>5.2</v>
          </cell>
          <cell r="V50">
            <v>4.4000000000000004</v>
          </cell>
          <cell r="W50">
            <v>3.7</v>
          </cell>
          <cell r="X50">
            <v>2.7</v>
          </cell>
          <cell r="Y50">
            <v>1.3</v>
          </cell>
          <cell r="Z50">
            <v>1</v>
          </cell>
        </row>
        <row r="51">
          <cell r="A51" t="str">
            <v>-</v>
          </cell>
          <cell r="B51" t="str">
            <v>-</v>
          </cell>
          <cell r="C51" t="str">
            <v>-</v>
          </cell>
          <cell r="D51" t="str">
            <v>-</v>
          </cell>
          <cell r="E51" t="str">
            <v>-</v>
          </cell>
          <cell r="F51" t="str">
            <v>-</v>
          </cell>
          <cell r="G51" t="str">
            <v>-</v>
          </cell>
          <cell r="H51" t="str">
            <v>-</v>
          </cell>
          <cell r="I51" t="str">
            <v>-</v>
          </cell>
          <cell r="J51" t="str">
            <v>-</v>
          </cell>
          <cell r="K51" t="str">
            <v>-</v>
          </cell>
          <cell r="L51" t="str">
            <v>-</v>
          </cell>
          <cell r="M51" t="str">
            <v>-</v>
          </cell>
          <cell r="N51" t="str">
            <v>-</v>
          </cell>
          <cell r="O51" t="str">
            <v>-</v>
          </cell>
          <cell r="P51" t="str">
            <v>-</v>
          </cell>
          <cell r="Q51" t="str">
            <v>-</v>
          </cell>
          <cell r="R51" t="str">
            <v>-</v>
          </cell>
          <cell r="S51" t="str">
            <v>-</v>
          </cell>
          <cell r="T51" t="str">
            <v>-</v>
          </cell>
          <cell r="U51" t="str">
            <v>-</v>
          </cell>
          <cell r="V51" t="str">
            <v>-</v>
          </cell>
          <cell r="W51" t="str">
            <v>-</v>
          </cell>
          <cell r="X51" t="str">
            <v>-</v>
          </cell>
          <cell r="Y51" t="str">
            <v>-</v>
          </cell>
          <cell r="Z51" t="str">
            <v>-</v>
          </cell>
          <cell r="AA51" t="str">
            <v>-</v>
          </cell>
          <cell r="AB51" t="str">
            <v>-</v>
          </cell>
          <cell r="AC51" t="str">
            <v>-</v>
          </cell>
          <cell r="AD51" t="str">
            <v>-</v>
          </cell>
          <cell r="AE51" t="str">
            <v>-</v>
          </cell>
          <cell r="AF51" t="str">
            <v>-</v>
          </cell>
          <cell r="AG51" t="str">
            <v>-</v>
          </cell>
          <cell r="AH51" t="str">
            <v>-</v>
          </cell>
          <cell r="AI51" t="str">
            <v>-</v>
          </cell>
          <cell r="AJ51" t="str">
            <v>-</v>
          </cell>
          <cell r="AK51" t="str">
            <v>-</v>
          </cell>
        </row>
        <row r="52">
          <cell r="A52">
            <v>26</v>
          </cell>
          <cell r="B52">
            <v>0.4</v>
          </cell>
          <cell r="C52">
            <v>0.6</v>
          </cell>
          <cell r="D52">
            <v>0.8</v>
          </cell>
          <cell r="E52">
            <v>1.2</v>
          </cell>
          <cell r="F52">
            <v>1.5</v>
          </cell>
          <cell r="G52">
            <v>2</v>
          </cell>
          <cell r="H52">
            <v>2.5</v>
          </cell>
          <cell r="I52">
            <v>3</v>
          </cell>
          <cell r="J52">
            <v>3.5</v>
          </cell>
          <cell r="K52">
            <v>4</v>
          </cell>
          <cell r="L52">
            <v>4.5</v>
          </cell>
          <cell r="M52">
            <v>5.3</v>
          </cell>
          <cell r="N52">
            <v>5.8</v>
          </cell>
          <cell r="O52">
            <v>6.9</v>
          </cell>
          <cell r="P52">
            <v>7.5</v>
          </cell>
          <cell r="Q52">
            <v>7.4</v>
          </cell>
          <cell r="R52">
            <v>6.9</v>
          </cell>
          <cell r="S52">
            <v>6.6</v>
          </cell>
          <cell r="T52">
            <v>6.1</v>
          </cell>
          <cell r="U52">
            <v>5.8</v>
          </cell>
          <cell r="V52">
            <v>4.7</v>
          </cell>
          <cell r="W52">
            <v>4.2</v>
          </cell>
          <cell r="X52">
            <v>3.7</v>
          </cell>
          <cell r="Y52">
            <v>2.6</v>
          </cell>
          <cell r="Z52">
            <v>1.5</v>
          </cell>
          <cell r="AA52">
            <v>1</v>
          </cell>
        </row>
        <row r="53">
          <cell r="A53" t="str">
            <v>-</v>
          </cell>
          <cell r="B53" t="str">
            <v>-</v>
          </cell>
          <cell r="C53" t="str">
            <v>-</v>
          </cell>
          <cell r="D53" t="str">
            <v>-</v>
          </cell>
          <cell r="E53" t="str">
            <v>-</v>
          </cell>
          <cell r="F53" t="str">
            <v>-</v>
          </cell>
          <cell r="G53" t="str">
            <v>-</v>
          </cell>
          <cell r="H53" t="str">
            <v>-</v>
          </cell>
          <cell r="I53" t="str">
            <v>-</v>
          </cell>
          <cell r="J53" t="str">
            <v>-</v>
          </cell>
          <cell r="K53" t="str">
            <v>-</v>
          </cell>
          <cell r="L53" t="str">
            <v>-</v>
          </cell>
          <cell r="M53" t="str">
            <v>-</v>
          </cell>
          <cell r="N53" t="str">
            <v>-</v>
          </cell>
          <cell r="O53" t="str">
            <v>-</v>
          </cell>
          <cell r="P53" t="str">
            <v>-</v>
          </cell>
          <cell r="Q53" t="str">
            <v>-</v>
          </cell>
          <cell r="R53" t="str">
            <v>-</v>
          </cell>
          <cell r="S53" t="str">
            <v>-</v>
          </cell>
          <cell r="T53" t="str">
            <v>-</v>
          </cell>
          <cell r="U53" t="str">
            <v>-</v>
          </cell>
          <cell r="V53" t="str">
            <v>-</v>
          </cell>
          <cell r="W53" t="str">
            <v>-</v>
          </cell>
          <cell r="X53" t="str">
            <v>-</v>
          </cell>
          <cell r="Y53" t="str">
            <v>-</v>
          </cell>
          <cell r="Z53" t="str">
            <v>-</v>
          </cell>
          <cell r="AA53" t="str">
            <v>-</v>
          </cell>
          <cell r="AB53" t="str">
            <v>-</v>
          </cell>
          <cell r="AC53" t="str">
            <v>-</v>
          </cell>
          <cell r="AD53" t="str">
            <v>-</v>
          </cell>
          <cell r="AE53" t="str">
            <v>-</v>
          </cell>
          <cell r="AF53" t="str">
            <v>-</v>
          </cell>
          <cell r="AG53" t="str">
            <v>-</v>
          </cell>
          <cell r="AH53" t="str">
            <v>-</v>
          </cell>
          <cell r="AI53" t="str">
            <v>-</v>
          </cell>
          <cell r="AJ53" t="str">
            <v>-</v>
          </cell>
          <cell r="AK53" t="str">
            <v>-</v>
          </cell>
        </row>
        <row r="54">
          <cell r="A54">
            <v>27</v>
          </cell>
          <cell r="B54">
            <v>0.4</v>
          </cell>
          <cell r="C54">
            <v>0.6</v>
          </cell>
          <cell r="D54">
            <v>0.9</v>
          </cell>
          <cell r="E54">
            <v>1.2</v>
          </cell>
          <cell r="F54">
            <v>1.5</v>
          </cell>
          <cell r="G54">
            <v>1.7</v>
          </cell>
          <cell r="H54">
            <v>2.2999999999999998</v>
          </cell>
          <cell r="I54">
            <v>2.8</v>
          </cell>
          <cell r="J54">
            <v>3.2</v>
          </cell>
          <cell r="K54">
            <v>3.7</v>
          </cell>
          <cell r="L54">
            <v>4</v>
          </cell>
          <cell r="M54">
            <v>4.8</v>
          </cell>
          <cell r="N54">
            <v>5.6</v>
          </cell>
          <cell r="O54">
            <v>6.1</v>
          </cell>
          <cell r="P54">
            <v>6.8</v>
          </cell>
          <cell r="Q54">
            <v>7.2</v>
          </cell>
          <cell r="R54">
            <v>7</v>
          </cell>
          <cell r="S54">
            <v>6.5</v>
          </cell>
          <cell r="T54">
            <v>6.4</v>
          </cell>
          <cell r="U54">
            <v>5.6</v>
          </cell>
          <cell r="V54">
            <v>5.4</v>
          </cell>
          <cell r="W54">
            <v>4.4000000000000004</v>
          </cell>
          <cell r="X54">
            <v>4.0999999999999996</v>
          </cell>
          <cell r="Y54">
            <v>3.1</v>
          </cell>
          <cell r="Z54">
            <v>2.2999999999999998</v>
          </cell>
          <cell r="AA54">
            <v>1.5</v>
          </cell>
          <cell r="AB54">
            <v>0.9</v>
          </cell>
        </row>
        <row r="55">
          <cell r="A55" t="str">
            <v>-</v>
          </cell>
          <cell r="B55" t="str">
            <v>-</v>
          </cell>
          <cell r="C55" t="str">
            <v>-</v>
          </cell>
          <cell r="D55" t="str">
            <v>-</v>
          </cell>
          <cell r="E55" t="str">
            <v>-</v>
          </cell>
          <cell r="F55" t="str">
            <v>-</v>
          </cell>
          <cell r="G55" t="str">
            <v>-</v>
          </cell>
          <cell r="H55" t="str">
            <v>-</v>
          </cell>
          <cell r="I55" t="str">
            <v>-</v>
          </cell>
          <cell r="J55" t="str">
            <v>-</v>
          </cell>
          <cell r="K55" t="str">
            <v>-</v>
          </cell>
          <cell r="L55" t="str">
            <v>-</v>
          </cell>
          <cell r="M55" t="str">
            <v>-</v>
          </cell>
          <cell r="N55" t="str">
            <v>-</v>
          </cell>
          <cell r="O55" t="str">
            <v>-</v>
          </cell>
          <cell r="P55" t="str">
            <v>-</v>
          </cell>
          <cell r="Q55" t="str">
            <v>-</v>
          </cell>
          <cell r="R55" t="str">
            <v>-</v>
          </cell>
          <cell r="S55" t="str">
            <v>-</v>
          </cell>
          <cell r="T55" t="str">
            <v>-</v>
          </cell>
          <cell r="U55" t="str">
            <v>-</v>
          </cell>
          <cell r="V55" t="str">
            <v>-</v>
          </cell>
          <cell r="W55" t="str">
            <v>-</v>
          </cell>
          <cell r="X55" t="str">
            <v>-</v>
          </cell>
          <cell r="Y55" t="str">
            <v>-</v>
          </cell>
          <cell r="Z55" t="str">
            <v>-</v>
          </cell>
          <cell r="AA55" t="str">
            <v>-</v>
          </cell>
          <cell r="AB55" t="str">
            <v>-</v>
          </cell>
          <cell r="AC55" t="str">
            <v>-</v>
          </cell>
          <cell r="AD55" t="str">
            <v>-</v>
          </cell>
          <cell r="AE55" t="str">
            <v>-</v>
          </cell>
          <cell r="AF55" t="str">
            <v>-</v>
          </cell>
          <cell r="AG55" t="str">
            <v>-</v>
          </cell>
          <cell r="AH55" t="str">
            <v>-</v>
          </cell>
          <cell r="AI55" t="str">
            <v>-</v>
          </cell>
          <cell r="AJ55" t="str">
            <v>-</v>
          </cell>
          <cell r="AK55" t="str">
            <v>-</v>
          </cell>
        </row>
        <row r="56">
          <cell r="A56">
            <v>28</v>
          </cell>
          <cell r="B56">
            <v>0.4</v>
          </cell>
          <cell r="C56">
            <v>0.6</v>
          </cell>
          <cell r="D56">
            <v>0.9</v>
          </cell>
          <cell r="E56">
            <v>1</v>
          </cell>
          <cell r="F56">
            <v>1.3</v>
          </cell>
          <cell r="G56">
            <v>1.6</v>
          </cell>
          <cell r="H56">
            <v>2</v>
          </cell>
          <cell r="I56">
            <v>2.4</v>
          </cell>
          <cell r="J56">
            <v>3.3</v>
          </cell>
          <cell r="K56">
            <v>3.4</v>
          </cell>
          <cell r="L56">
            <v>3.7</v>
          </cell>
          <cell r="M56">
            <v>4.0999999999999996</v>
          </cell>
          <cell r="N56">
            <v>5.2</v>
          </cell>
          <cell r="O56">
            <v>5.6</v>
          </cell>
          <cell r="P56">
            <v>6.1</v>
          </cell>
          <cell r="Q56">
            <v>7.2</v>
          </cell>
          <cell r="R56">
            <v>6.8</v>
          </cell>
          <cell r="S56">
            <v>6.6</v>
          </cell>
          <cell r="T56">
            <v>6</v>
          </cell>
          <cell r="U56">
            <v>5.8</v>
          </cell>
          <cell r="V56">
            <v>5.6</v>
          </cell>
          <cell r="W56">
            <v>5.0999999999999996</v>
          </cell>
          <cell r="X56">
            <v>4.0999999999999996</v>
          </cell>
          <cell r="Y56">
            <v>3.4</v>
          </cell>
          <cell r="Z56">
            <v>3.2</v>
          </cell>
          <cell r="AA56">
            <v>2.5</v>
          </cell>
          <cell r="AB56">
            <v>1.2</v>
          </cell>
          <cell r="AC56">
            <v>0.9</v>
          </cell>
        </row>
        <row r="57">
          <cell r="A57" t="str">
            <v>-</v>
          </cell>
          <cell r="B57" t="str">
            <v>-</v>
          </cell>
          <cell r="C57" t="str">
            <v>-</v>
          </cell>
          <cell r="D57" t="str">
            <v>-</v>
          </cell>
          <cell r="E57" t="str">
            <v>-</v>
          </cell>
          <cell r="F57" t="str">
            <v>-</v>
          </cell>
          <cell r="G57" t="str">
            <v>-</v>
          </cell>
          <cell r="H57" t="str">
            <v>-</v>
          </cell>
          <cell r="I57" t="str">
            <v>-</v>
          </cell>
          <cell r="J57" t="str">
            <v>-</v>
          </cell>
          <cell r="K57" t="str">
            <v>-</v>
          </cell>
          <cell r="L57" t="str">
            <v>-</v>
          </cell>
          <cell r="M57" t="str">
            <v>-</v>
          </cell>
          <cell r="N57" t="str">
            <v>-</v>
          </cell>
          <cell r="O57" t="str">
            <v>-</v>
          </cell>
          <cell r="P57" t="str">
            <v>-</v>
          </cell>
          <cell r="Q57" t="str">
            <v>-</v>
          </cell>
          <cell r="R57" t="str">
            <v>-</v>
          </cell>
          <cell r="S57" t="str">
            <v>-</v>
          </cell>
          <cell r="T57" t="str">
            <v>-</v>
          </cell>
          <cell r="U57" t="str">
            <v>-</v>
          </cell>
          <cell r="V57" t="str">
            <v>-</v>
          </cell>
          <cell r="W57" t="str">
            <v>-</v>
          </cell>
          <cell r="X57" t="str">
            <v>-</v>
          </cell>
          <cell r="Y57" t="str">
            <v>-</v>
          </cell>
          <cell r="Z57" t="str">
            <v>-</v>
          </cell>
          <cell r="AA57" t="str">
            <v>-</v>
          </cell>
          <cell r="AB57" t="str">
            <v>-</v>
          </cell>
          <cell r="AC57" t="str">
            <v>-</v>
          </cell>
          <cell r="AD57" t="str">
            <v>-</v>
          </cell>
          <cell r="AE57" t="str">
            <v>-</v>
          </cell>
          <cell r="AF57" t="str">
            <v>-</v>
          </cell>
          <cell r="AG57" t="str">
            <v>-</v>
          </cell>
          <cell r="AH57" t="str">
            <v>-</v>
          </cell>
          <cell r="AI57" t="str">
            <v>-</v>
          </cell>
          <cell r="AJ57" t="str">
            <v>-</v>
          </cell>
          <cell r="AK57" t="str">
            <v>-</v>
          </cell>
        </row>
        <row r="58">
          <cell r="A58">
            <v>29</v>
          </cell>
          <cell r="B58">
            <v>0.4</v>
          </cell>
          <cell r="C58">
            <v>0.5</v>
          </cell>
          <cell r="D58">
            <v>0.7</v>
          </cell>
          <cell r="E58">
            <v>0.9</v>
          </cell>
          <cell r="F58">
            <v>1.3</v>
          </cell>
          <cell r="G58">
            <v>1.4</v>
          </cell>
          <cell r="H58">
            <v>1.9</v>
          </cell>
          <cell r="I58">
            <v>2.2000000000000002</v>
          </cell>
          <cell r="J58">
            <v>2.8</v>
          </cell>
          <cell r="K58">
            <v>3.2</v>
          </cell>
          <cell r="L58">
            <v>3.5</v>
          </cell>
          <cell r="M58">
            <v>3.8</v>
          </cell>
          <cell r="N58">
            <v>4.5</v>
          </cell>
          <cell r="O58">
            <v>5.2</v>
          </cell>
          <cell r="P58">
            <v>5.6</v>
          </cell>
          <cell r="Q58">
            <v>6.2</v>
          </cell>
          <cell r="R58">
            <v>7</v>
          </cell>
          <cell r="S58">
            <v>6.6</v>
          </cell>
          <cell r="T58">
            <v>6.2</v>
          </cell>
          <cell r="U58">
            <v>6</v>
          </cell>
          <cell r="V58">
            <v>5.6</v>
          </cell>
          <cell r="W58">
            <v>5.2</v>
          </cell>
          <cell r="X58">
            <v>4.7</v>
          </cell>
          <cell r="Y58">
            <v>3.9</v>
          </cell>
          <cell r="Z58">
            <v>3.6</v>
          </cell>
          <cell r="AA58">
            <v>2.9</v>
          </cell>
          <cell r="AB58">
            <v>2.2000000000000002</v>
          </cell>
          <cell r="AC58">
            <v>1.2</v>
          </cell>
          <cell r="AD58">
            <v>0.8</v>
          </cell>
        </row>
        <row r="59">
          <cell r="A59" t="str">
            <v>-</v>
          </cell>
          <cell r="B59" t="str">
            <v>-</v>
          </cell>
          <cell r="C59" t="str">
            <v>-</v>
          </cell>
          <cell r="D59" t="str">
            <v>-</v>
          </cell>
          <cell r="E59" t="str">
            <v>-</v>
          </cell>
          <cell r="F59" t="str">
            <v>-</v>
          </cell>
          <cell r="G59" t="str">
            <v>-</v>
          </cell>
          <cell r="H59" t="str">
            <v>-</v>
          </cell>
          <cell r="I59" t="str">
            <v>-</v>
          </cell>
          <cell r="J59" t="str">
            <v>-</v>
          </cell>
          <cell r="K59" t="str">
            <v>-</v>
          </cell>
          <cell r="L59" t="str">
            <v>-</v>
          </cell>
          <cell r="M59" t="str">
            <v>-</v>
          </cell>
          <cell r="N59" t="str">
            <v>-</v>
          </cell>
          <cell r="O59" t="str">
            <v>-</v>
          </cell>
          <cell r="P59" t="str">
            <v>-</v>
          </cell>
          <cell r="Q59" t="str">
            <v>-</v>
          </cell>
          <cell r="R59" t="str">
            <v>-</v>
          </cell>
          <cell r="S59" t="str">
            <v>-</v>
          </cell>
          <cell r="T59" t="str">
            <v>-</v>
          </cell>
          <cell r="U59" t="str">
            <v>-</v>
          </cell>
          <cell r="V59" t="str">
            <v>-</v>
          </cell>
          <cell r="W59" t="str">
            <v>-</v>
          </cell>
          <cell r="X59" t="str">
            <v>-</v>
          </cell>
          <cell r="Y59" t="str">
            <v>-</v>
          </cell>
          <cell r="Z59" t="str">
            <v>-</v>
          </cell>
          <cell r="AA59" t="str">
            <v>-</v>
          </cell>
          <cell r="AB59" t="str">
            <v>-</v>
          </cell>
          <cell r="AC59" t="str">
            <v>-</v>
          </cell>
          <cell r="AD59" t="str">
            <v>-</v>
          </cell>
          <cell r="AE59" t="str">
            <v>-</v>
          </cell>
          <cell r="AF59" t="str">
            <v>-</v>
          </cell>
          <cell r="AG59" t="str">
            <v>-</v>
          </cell>
          <cell r="AH59" t="str">
            <v>-</v>
          </cell>
          <cell r="AI59" t="str">
            <v>-</v>
          </cell>
          <cell r="AJ59" t="str">
            <v>-</v>
          </cell>
          <cell r="AK59" t="str">
            <v>-</v>
          </cell>
        </row>
        <row r="60">
          <cell r="A60">
            <v>30</v>
          </cell>
          <cell r="B60">
            <v>0.1</v>
          </cell>
          <cell r="C60">
            <v>0.5</v>
          </cell>
          <cell r="D60">
            <v>0.7</v>
          </cell>
          <cell r="E60">
            <v>0.9</v>
          </cell>
          <cell r="F60">
            <v>1.2</v>
          </cell>
          <cell r="G60">
            <v>1.3</v>
          </cell>
          <cell r="H60">
            <v>1.7</v>
          </cell>
          <cell r="I60">
            <v>2.2000000000000002</v>
          </cell>
          <cell r="J60">
            <v>2.4</v>
          </cell>
          <cell r="K60">
            <v>3</v>
          </cell>
          <cell r="L60">
            <v>3.4</v>
          </cell>
          <cell r="M60">
            <v>3.6</v>
          </cell>
          <cell r="N60">
            <v>4</v>
          </cell>
          <cell r="O60">
            <v>4.8</v>
          </cell>
          <cell r="P60">
            <v>5.3</v>
          </cell>
          <cell r="Q60">
            <v>6</v>
          </cell>
          <cell r="R60">
            <v>6.2</v>
          </cell>
          <cell r="S60">
            <v>6.5</v>
          </cell>
          <cell r="T60">
            <v>6.2</v>
          </cell>
          <cell r="U60">
            <v>6.1</v>
          </cell>
          <cell r="V60">
            <v>6</v>
          </cell>
          <cell r="W60">
            <v>5.0999999999999996</v>
          </cell>
          <cell r="X60">
            <v>4.8</v>
          </cell>
          <cell r="Y60">
            <v>4.2</v>
          </cell>
          <cell r="Z60">
            <v>3.7</v>
          </cell>
          <cell r="AA60">
            <v>3.4</v>
          </cell>
          <cell r="AB60">
            <v>2.7</v>
          </cell>
          <cell r="AC60">
            <v>2.1</v>
          </cell>
          <cell r="AD60">
            <v>1.1000000000000001</v>
          </cell>
          <cell r="AE60">
            <v>0.8</v>
          </cell>
        </row>
        <row r="61">
          <cell r="A61" t="str">
            <v>-</v>
          </cell>
          <cell r="B61" t="str">
            <v>-</v>
          </cell>
          <cell r="C61" t="str">
            <v>-</v>
          </cell>
          <cell r="D61" t="str">
            <v>-</v>
          </cell>
          <cell r="E61" t="str">
            <v>-</v>
          </cell>
          <cell r="F61" t="str">
            <v>-</v>
          </cell>
          <cell r="G61" t="str">
            <v>-</v>
          </cell>
          <cell r="H61" t="str">
            <v>-</v>
          </cell>
          <cell r="I61" t="str">
            <v>-</v>
          </cell>
          <cell r="J61" t="str">
            <v>-</v>
          </cell>
          <cell r="K61" t="str">
            <v>-</v>
          </cell>
          <cell r="L61" t="str">
            <v>-</v>
          </cell>
          <cell r="M61" t="str">
            <v>-</v>
          </cell>
          <cell r="N61" t="str">
            <v>-</v>
          </cell>
          <cell r="O61" t="str">
            <v>-</v>
          </cell>
          <cell r="P61" t="str">
            <v>-</v>
          </cell>
          <cell r="Q61" t="str">
            <v>-</v>
          </cell>
          <cell r="R61" t="str">
            <v>-</v>
          </cell>
          <cell r="S61" t="str">
            <v>-</v>
          </cell>
          <cell r="T61" t="str">
            <v>-</v>
          </cell>
          <cell r="U61" t="str">
            <v>-</v>
          </cell>
          <cell r="V61" t="str">
            <v>-</v>
          </cell>
          <cell r="W61" t="str">
            <v>-</v>
          </cell>
          <cell r="X61" t="str">
            <v>-</v>
          </cell>
          <cell r="Y61" t="str">
            <v>-</v>
          </cell>
          <cell r="Z61" t="str">
            <v>-</v>
          </cell>
          <cell r="AA61" t="str">
            <v>-</v>
          </cell>
          <cell r="AB61" t="str">
            <v>-</v>
          </cell>
          <cell r="AC61" t="str">
            <v>-</v>
          </cell>
          <cell r="AD61" t="str">
            <v>-</v>
          </cell>
          <cell r="AE61" t="str">
            <v>-</v>
          </cell>
          <cell r="AF61" t="str">
            <v>-</v>
          </cell>
          <cell r="AG61" t="str">
            <v>-</v>
          </cell>
          <cell r="AH61" t="str">
            <v>-</v>
          </cell>
          <cell r="AI61" t="str">
            <v>-</v>
          </cell>
          <cell r="AJ61" t="str">
            <v>-</v>
          </cell>
          <cell r="AK61" t="str">
            <v>-</v>
          </cell>
        </row>
        <row r="62">
          <cell r="A62">
            <v>31</v>
          </cell>
          <cell r="B62">
            <v>0.3</v>
          </cell>
          <cell r="C62">
            <v>0.5</v>
          </cell>
          <cell r="D62">
            <v>0.7</v>
          </cell>
          <cell r="E62">
            <v>0.8</v>
          </cell>
          <cell r="F62">
            <v>1</v>
          </cell>
          <cell r="G62">
            <v>1.4</v>
          </cell>
          <cell r="H62">
            <v>1.8</v>
          </cell>
          <cell r="I62">
            <v>2.1</v>
          </cell>
          <cell r="J62">
            <v>2.2999999999999998</v>
          </cell>
          <cell r="K62">
            <v>2.7</v>
          </cell>
          <cell r="L62">
            <v>3.2</v>
          </cell>
          <cell r="M62">
            <v>3.3</v>
          </cell>
          <cell r="N62">
            <v>3.6</v>
          </cell>
          <cell r="O62">
            <v>4.4000000000000004</v>
          </cell>
          <cell r="P62">
            <v>5</v>
          </cell>
          <cell r="Q62">
            <v>5.0999999999999996</v>
          </cell>
          <cell r="R62">
            <v>6</v>
          </cell>
          <cell r="S62">
            <v>6.2</v>
          </cell>
          <cell r="T62">
            <v>6.1</v>
          </cell>
          <cell r="U62">
            <v>6</v>
          </cell>
          <cell r="V62">
            <v>5.5</v>
          </cell>
          <cell r="W62">
            <v>5.3</v>
          </cell>
          <cell r="X62">
            <v>5</v>
          </cell>
          <cell r="Y62">
            <v>4.7</v>
          </cell>
          <cell r="Z62">
            <v>3.8</v>
          </cell>
          <cell r="AA62">
            <v>3.7</v>
          </cell>
          <cell r="AB62">
            <v>3.3</v>
          </cell>
          <cell r="AC62">
            <v>2.5</v>
          </cell>
          <cell r="AD62">
            <v>1.8</v>
          </cell>
          <cell r="AE62">
            <v>1.1000000000000001</v>
          </cell>
          <cell r="AF62">
            <v>0.8</v>
          </cell>
        </row>
        <row r="63">
          <cell r="A63" t="str">
            <v>-</v>
          </cell>
          <cell r="B63" t="str">
            <v>-</v>
          </cell>
          <cell r="C63" t="str">
            <v>-</v>
          </cell>
          <cell r="D63" t="str">
            <v>-</v>
          </cell>
          <cell r="E63" t="str">
            <v>-</v>
          </cell>
          <cell r="F63" t="str">
            <v>-</v>
          </cell>
          <cell r="G63" t="str">
            <v>-</v>
          </cell>
          <cell r="H63" t="str">
            <v>-</v>
          </cell>
          <cell r="I63" t="str">
            <v>-</v>
          </cell>
          <cell r="J63" t="str">
            <v>-</v>
          </cell>
          <cell r="K63" t="str">
            <v>-</v>
          </cell>
          <cell r="L63" t="str">
            <v>-</v>
          </cell>
          <cell r="M63" t="str">
            <v>-</v>
          </cell>
          <cell r="N63" t="str">
            <v>-</v>
          </cell>
          <cell r="O63" t="str">
            <v>-</v>
          </cell>
          <cell r="P63" t="str">
            <v>-</v>
          </cell>
          <cell r="Q63" t="str">
            <v>-</v>
          </cell>
          <cell r="R63" t="str">
            <v>-</v>
          </cell>
          <cell r="S63" t="str">
            <v>-</v>
          </cell>
          <cell r="T63" t="str">
            <v>-</v>
          </cell>
          <cell r="U63" t="str">
            <v>-</v>
          </cell>
          <cell r="V63" t="str">
            <v>-</v>
          </cell>
          <cell r="W63" t="str">
            <v>-</v>
          </cell>
          <cell r="X63" t="str">
            <v>-</v>
          </cell>
          <cell r="Y63" t="str">
            <v>-</v>
          </cell>
          <cell r="Z63" t="str">
            <v>-</v>
          </cell>
          <cell r="AA63" t="str">
            <v>-</v>
          </cell>
          <cell r="AB63" t="str">
            <v>-</v>
          </cell>
          <cell r="AC63" t="str">
            <v>-</v>
          </cell>
          <cell r="AD63" t="str">
            <v>-</v>
          </cell>
          <cell r="AE63" t="str">
            <v>-</v>
          </cell>
          <cell r="AF63" t="str">
            <v>-</v>
          </cell>
          <cell r="AG63" t="str">
            <v>-</v>
          </cell>
          <cell r="AH63" t="str">
            <v>-</v>
          </cell>
          <cell r="AI63" t="str">
            <v>-</v>
          </cell>
          <cell r="AJ63" t="str">
            <v>-</v>
          </cell>
          <cell r="AK63" t="str">
            <v>-</v>
          </cell>
        </row>
        <row r="64">
          <cell r="A64">
            <v>32</v>
          </cell>
          <cell r="B64">
            <v>0.3</v>
          </cell>
          <cell r="C64">
            <v>0.4</v>
          </cell>
          <cell r="D64">
            <v>0.5</v>
          </cell>
          <cell r="E64">
            <v>0.7</v>
          </cell>
          <cell r="F64">
            <v>1</v>
          </cell>
          <cell r="G64">
            <v>1.2</v>
          </cell>
          <cell r="H64">
            <v>1.5</v>
          </cell>
          <cell r="I64">
            <v>1.9</v>
          </cell>
          <cell r="J64">
            <v>2.1</v>
          </cell>
          <cell r="K64">
            <v>2.7</v>
          </cell>
          <cell r="L64">
            <v>2.8</v>
          </cell>
          <cell r="M64">
            <v>3.2</v>
          </cell>
          <cell r="N64">
            <v>3.6</v>
          </cell>
          <cell r="O64">
            <v>3.8</v>
          </cell>
          <cell r="P64">
            <v>4.4000000000000004</v>
          </cell>
          <cell r="Q64">
            <v>4.8</v>
          </cell>
          <cell r="R64">
            <v>5.7</v>
          </cell>
          <cell r="S64">
            <v>5.8</v>
          </cell>
          <cell r="T64">
            <v>6.2</v>
          </cell>
          <cell r="U64">
            <v>6</v>
          </cell>
          <cell r="V64">
            <v>5.4</v>
          </cell>
          <cell r="W64">
            <v>5.3</v>
          </cell>
          <cell r="X64">
            <v>5.2</v>
          </cell>
          <cell r="Y64">
            <v>4.8</v>
          </cell>
          <cell r="Z64">
            <v>4.5</v>
          </cell>
          <cell r="AA64">
            <v>3.6</v>
          </cell>
          <cell r="AB64">
            <v>3.5</v>
          </cell>
          <cell r="AC64">
            <v>2.9</v>
          </cell>
          <cell r="AD64">
            <v>2.5</v>
          </cell>
          <cell r="AE64">
            <v>1.9</v>
          </cell>
          <cell r="AF64">
            <v>1.3</v>
          </cell>
          <cell r="AG64">
            <v>0.5</v>
          </cell>
        </row>
        <row r="65">
          <cell r="A65" t="str">
            <v>-</v>
          </cell>
          <cell r="B65" t="str">
            <v>-</v>
          </cell>
          <cell r="C65" t="str">
            <v>-</v>
          </cell>
          <cell r="D65" t="str">
            <v>-</v>
          </cell>
          <cell r="E65" t="str">
            <v>-</v>
          </cell>
          <cell r="F65" t="str">
            <v>-</v>
          </cell>
          <cell r="G65" t="str">
            <v>-</v>
          </cell>
          <cell r="H65" t="str">
            <v>-</v>
          </cell>
          <cell r="I65" t="str">
            <v>-</v>
          </cell>
          <cell r="J65" t="str">
            <v>-</v>
          </cell>
          <cell r="K65" t="str">
            <v>-</v>
          </cell>
          <cell r="L65" t="str">
            <v>-</v>
          </cell>
          <cell r="M65" t="str">
            <v>-</v>
          </cell>
          <cell r="N65" t="str">
            <v>-</v>
          </cell>
          <cell r="O65" t="str">
            <v>-</v>
          </cell>
          <cell r="P65" t="str">
            <v>-</v>
          </cell>
          <cell r="Q65" t="str">
            <v>-</v>
          </cell>
          <cell r="R65" t="str">
            <v>-</v>
          </cell>
          <cell r="S65" t="str">
            <v>-</v>
          </cell>
          <cell r="T65" t="str">
            <v>-</v>
          </cell>
          <cell r="U65" t="str">
            <v>-</v>
          </cell>
          <cell r="V65" t="str">
            <v>-</v>
          </cell>
          <cell r="W65" t="str">
            <v>-</v>
          </cell>
          <cell r="X65" t="str">
            <v>-</v>
          </cell>
          <cell r="Y65" t="str">
            <v>-</v>
          </cell>
          <cell r="Z65" t="str">
            <v>-</v>
          </cell>
          <cell r="AA65" t="str">
            <v>-</v>
          </cell>
          <cell r="AB65" t="str">
            <v>-</v>
          </cell>
          <cell r="AC65" t="str">
            <v>-</v>
          </cell>
          <cell r="AD65" t="str">
            <v>-</v>
          </cell>
          <cell r="AE65" t="str">
            <v>-</v>
          </cell>
          <cell r="AF65" t="str">
            <v>-</v>
          </cell>
          <cell r="AG65" t="str">
            <v>-</v>
          </cell>
          <cell r="AH65" t="str">
            <v>-</v>
          </cell>
          <cell r="AI65" t="str">
            <v>-</v>
          </cell>
          <cell r="AJ65" t="str">
            <v>-</v>
          </cell>
          <cell r="AK65" t="str">
            <v>-</v>
          </cell>
        </row>
        <row r="66">
          <cell r="A66">
            <v>33</v>
          </cell>
          <cell r="B66">
            <v>0.3</v>
          </cell>
          <cell r="C66">
            <v>0.5</v>
          </cell>
          <cell r="D66">
            <v>0.6</v>
          </cell>
          <cell r="E66">
            <v>0.7</v>
          </cell>
          <cell r="F66">
            <v>0.9</v>
          </cell>
          <cell r="G66">
            <v>1.1000000000000001</v>
          </cell>
          <cell r="H66">
            <v>1.4</v>
          </cell>
          <cell r="I66">
            <v>1.7</v>
          </cell>
          <cell r="J66">
            <v>2</v>
          </cell>
          <cell r="K66">
            <v>2.6</v>
          </cell>
          <cell r="L66">
            <v>2.8</v>
          </cell>
          <cell r="M66">
            <v>2.9</v>
          </cell>
          <cell r="N66">
            <v>3.3</v>
          </cell>
          <cell r="O66">
            <v>3.7</v>
          </cell>
          <cell r="P66">
            <v>4.4000000000000004</v>
          </cell>
          <cell r="Q66">
            <v>4.8</v>
          </cell>
          <cell r="R66">
            <v>5</v>
          </cell>
          <cell r="S66">
            <v>5.4</v>
          </cell>
          <cell r="T66">
            <v>6</v>
          </cell>
          <cell r="U66">
            <v>5.7</v>
          </cell>
          <cell r="V66">
            <v>5.4</v>
          </cell>
          <cell r="W66">
            <v>5.3</v>
          </cell>
          <cell r="X66">
            <v>5.2</v>
          </cell>
          <cell r="Y66">
            <v>4.7</v>
          </cell>
          <cell r="Z66">
            <v>4.5</v>
          </cell>
          <cell r="AA66">
            <v>4</v>
          </cell>
          <cell r="AB66">
            <v>3.6</v>
          </cell>
          <cell r="AC66">
            <v>3.2</v>
          </cell>
          <cell r="AD66">
            <v>2.9</v>
          </cell>
          <cell r="AE66">
            <v>2.2000000000000002</v>
          </cell>
          <cell r="AF66">
            <v>1.7</v>
          </cell>
          <cell r="AG66">
            <v>0.9</v>
          </cell>
          <cell r="AH66">
            <v>0.6</v>
          </cell>
        </row>
        <row r="67">
          <cell r="A67" t="str">
            <v>-</v>
          </cell>
          <cell r="B67" t="str">
            <v>-</v>
          </cell>
          <cell r="C67" t="str">
            <v>-</v>
          </cell>
          <cell r="D67" t="str">
            <v>-</v>
          </cell>
          <cell r="E67" t="str">
            <v>-</v>
          </cell>
          <cell r="F67" t="str">
            <v>-</v>
          </cell>
          <cell r="G67" t="str">
            <v>-</v>
          </cell>
          <cell r="H67" t="str">
            <v>-</v>
          </cell>
          <cell r="I67" t="str">
            <v>-</v>
          </cell>
          <cell r="J67" t="str">
            <v>-</v>
          </cell>
          <cell r="K67" t="str">
            <v>-</v>
          </cell>
          <cell r="L67" t="str">
            <v>-</v>
          </cell>
          <cell r="M67" t="str">
            <v>-</v>
          </cell>
          <cell r="N67" t="str">
            <v>-</v>
          </cell>
          <cell r="O67" t="str">
            <v>-</v>
          </cell>
          <cell r="P67" t="str">
            <v>-</v>
          </cell>
          <cell r="Q67" t="str">
            <v>-</v>
          </cell>
          <cell r="R67" t="str">
            <v>-</v>
          </cell>
          <cell r="S67" t="str">
            <v>-</v>
          </cell>
          <cell r="T67" t="str">
            <v>-</v>
          </cell>
          <cell r="U67" t="str">
            <v>-</v>
          </cell>
          <cell r="V67" t="str">
            <v>-</v>
          </cell>
          <cell r="W67" t="str">
            <v>-</v>
          </cell>
          <cell r="X67" t="str">
            <v>-</v>
          </cell>
          <cell r="Y67" t="str">
            <v>-</v>
          </cell>
          <cell r="Z67" t="str">
            <v>-</v>
          </cell>
          <cell r="AA67" t="str">
            <v>-</v>
          </cell>
          <cell r="AB67" t="str">
            <v>-</v>
          </cell>
          <cell r="AC67" t="str">
            <v>-</v>
          </cell>
          <cell r="AD67" t="str">
            <v>-</v>
          </cell>
          <cell r="AE67" t="str">
            <v>-</v>
          </cell>
          <cell r="AF67" t="str">
            <v>-</v>
          </cell>
          <cell r="AG67" t="str">
            <v>-</v>
          </cell>
          <cell r="AH67" t="str">
            <v>-</v>
          </cell>
          <cell r="AI67" t="str">
            <v>-</v>
          </cell>
          <cell r="AJ67" t="str">
            <v>-</v>
          </cell>
          <cell r="AK67" t="str">
            <v>-</v>
          </cell>
        </row>
        <row r="68">
          <cell r="A68">
            <v>34</v>
          </cell>
          <cell r="B68">
            <v>0.3</v>
          </cell>
          <cell r="C68">
            <v>0.5</v>
          </cell>
          <cell r="D68">
            <v>0.6</v>
          </cell>
          <cell r="E68">
            <v>0.7</v>
          </cell>
          <cell r="F68">
            <v>0.8</v>
          </cell>
          <cell r="G68">
            <v>1.2</v>
          </cell>
          <cell r="H68">
            <v>1.3</v>
          </cell>
          <cell r="I68">
            <v>1.7</v>
          </cell>
          <cell r="J68">
            <v>1.9</v>
          </cell>
          <cell r="K68">
            <v>2.2999999999999998</v>
          </cell>
          <cell r="L68">
            <v>2.5</v>
          </cell>
          <cell r="M68">
            <v>2.9</v>
          </cell>
          <cell r="N68">
            <v>3</v>
          </cell>
          <cell r="O68">
            <v>3.2</v>
          </cell>
          <cell r="P68">
            <v>3.8</v>
          </cell>
          <cell r="Q68">
            <v>4.2</v>
          </cell>
          <cell r="R68">
            <v>4.5999999999999996</v>
          </cell>
          <cell r="S68">
            <v>5</v>
          </cell>
          <cell r="T68">
            <v>5.4</v>
          </cell>
          <cell r="U68">
            <v>5.9</v>
          </cell>
          <cell r="V68">
            <v>5.5</v>
          </cell>
          <cell r="W68">
            <v>5.3</v>
          </cell>
          <cell r="X68">
            <v>5.2</v>
          </cell>
          <cell r="Y68">
            <v>4.7</v>
          </cell>
          <cell r="Z68">
            <v>4.5999999999999996</v>
          </cell>
          <cell r="AA68">
            <v>4.4000000000000004</v>
          </cell>
          <cell r="AB68">
            <v>4</v>
          </cell>
          <cell r="AC68">
            <v>3.3</v>
          </cell>
          <cell r="AD68">
            <v>3</v>
          </cell>
          <cell r="AE68">
            <v>2.9</v>
          </cell>
          <cell r="AF68">
            <v>2.2999999999999998</v>
          </cell>
          <cell r="AG68">
            <v>1.4</v>
          </cell>
          <cell r="AH68">
            <v>1</v>
          </cell>
          <cell r="AI68">
            <v>0.6</v>
          </cell>
        </row>
        <row r="69">
          <cell r="A69" t="str">
            <v>-</v>
          </cell>
          <cell r="B69" t="str">
            <v>-</v>
          </cell>
          <cell r="C69" t="str">
            <v>-</v>
          </cell>
          <cell r="D69" t="str">
            <v>-</v>
          </cell>
          <cell r="E69" t="str">
            <v>-</v>
          </cell>
          <cell r="F69" t="str">
            <v>-</v>
          </cell>
          <cell r="G69" t="str">
            <v>-</v>
          </cell>
          <cell r="H69" t="str">
            <v>-</v>
          </cell>
          <cell r="I69" t="str">
            <v>-</v>
          </cell>
          <cell r="J69" t="str">
            <v>-</v>
          </cell>
          <cell r="K69" t="str">
            <v>-</v>
          </cell>
          <cell r="L69" t="str">
            <v>-</v>
          </cell>
          <cell r="M69" t="str">
            <v>-</v>
          </cell>
          <cell r="N69" t="str">
            <v>-</v>
          </cell>
          <cell r="O69" t="str">
            <v>-</v>
          </cell>
          <cell r="P69" t="str">
            <v>-</v>
          </cell>
          <cell r="Q69" t="str">
            <v>-</v>
          </cell>
          <cell r="R69" t="str">
            <v>-</v>
          </cell>
          <cell r="S69" t="str">
            <v>-</v>
          </cell>
          <cell r="T69" t="str">
            <v>-</v>
          </cell>
          <cell r="U69" t="str">
            <v>-</v>
          </cell>
          <cell r="V69" t="str">
            <v>-</v>
          </cell>
          <cell r="W69" t="str">
            <v>-</v>
          </cell>
          <cell r="X69" t="str">
            <v>-</v>
          </cell>
          <cell r="Y69" t="str">
            <v>-</v>
          </cell>
          <cell r="Z69" t="str">
            <v>-</v>
          </cell>
          <cell r="AA69" t="str">
            <v>-</v>
          </cell>
          <cell r="AB69" t="str">
            <v>-</v>
          </cell>
          <cell r="AC69" t="str">
            <v>-</v>
          </cell>
          <cell r="AD69" t="str">
            <v>-</v>
          </cell>
          <cell r="AE69" t="str">
            <v>-</v>
          </cell>
          <cell r="AF69" t="str">
            <v>-</v>
          </cell>
          <cell r="AG69" t="str">
            <v>-</v>
          </cell>
          <cell r="AH69" t="str">
            <v>-</v>
          </cell>
          <cell r="AI69" t="str">
            <v>-</v>
          </cell>
          <cell r="AJ69" t="str">
            <v>-</v>
          </cell>
          <cell r="AK69" t="str">
            <v>-</v>
          </cell>
        </row>
        <row r="70">
          <cell r="A70">
            <v>35</v>
          </cell>
          <cell r="B70">
            <v>0.3</v>
          </cell>
          <cell r="C70">
            <v>0.4</v>
          </cell>
          <cell r="D70">
            <v>0.5</v>
          </cell>
          <cell r="E70">
            <v>0.6</v>
          </cell>
          <cell r="F70">
            <v>0.8</v>
          </cell>
          <cell r="G70">
            <v>1</v>
          </cell>
          <cell r="H70">
            <v>1.3</v>
          </cell>
          <cell r="I70">
            <v>1.5</v>
          </cell>
          <cell r="J70">
            <v>1.8</v>
          </cell>
          <cell r="K70">
            <v>2.1</v>
          </cell>
          <cell r="L70">
            <v>2.2999999999999998</v>
          </cell>
          <cell r="M70">
            <v>2.7</v>
          </cell>
          <cell r="N70">
            <v>2.9</v>
          </cell>
          <cell r="O70">
            <v>3</v>
          </cell>
          <cell r="P70">
            <v>3.5</v>
          </cell>
          <cell r="Q70">
            <v>3.9</v>
          </cell>
          <cell r="R70">
            <v>4.5</v>
          </cell>
          <cell r="S70">
            <v>4.5999999999999996</v>
          </cell>
          <cell r="T70">
            <v>5.2</v>
          </cell>
          <cell r="U70">
            <v>5.4</v>
          </cell>
          <cell r="V70">
            <v>5.5</v>
          </cell>
          <cell r="W70">
            <v>5.3</v>
          </cell>
          <cell r="X70">
            <v>5.2</v>
          </cell>
          <cell r="Y70">
            <v>5.0999999999999996</v>
          </cell>
          <cell r="Z70">
            <v>4.7</v>
          </cell>
          <cell r="AA70">
            <v>4.3</v>
          </cell>
          <cell r="AB70">
            <v>4.2</v>
          </cell>
          <cell r="AC70">
            <v>3.4</v>
          </cell>
          <cell r="AD70">
            <v>3.3</v>
          </cell>
          <cell r="AE70">
            <v>3.2</v>
          </cell>
          <cell r="AF70">
            <v>2.5</v>
          </cell>
          <cell r="AG70">
            <v>2.1</v>
          </cell>
          <cell r="AH70">
            <v>1.4</v>
          </cell>
          <cell r="AI70">
            <v>0.9</v>
          </cell>
          <cell r="AJ70">
            <v>0.6</v>
          </cell>
        </row>
        <row r="71">
          <cell r="A71" t="str">
            <v>-</v>
          </cell>
          <cell r="B71" t="str">
            <v>-</v>
          </cell>
          <cell r="C71" t="str">
            <v>-</v>
          </cell>
          <cell r="D71" t="str">
            <v>-</v>
          </cell>
          <cell r="E71" t="str">
            <v>-</v>
          </cell>
          <cell r="F71" t="str">
            <v>-</v>
          </cell>
          <cell r="G71" t="str">
            <v>-</v>
          </cell>
          <cell r="H71" t="str">
            <v>-</v>
          </cell>
          <cell r="I71" t="str">
            <v>-</v>
          </cell>
          <cell r="J71" t="str">
            <v>-</v>
          </cell>
          <cell r="K71" t="str">
            <v>-</v>
          </cell>
          <cell r="L71" t="str">
            <v>-</v>
          </cell>
          <cell r="M71" t="str">
            <v>-</v>
          </cell>
          <cell r="N71" t="str">
            <v>-</v>
          </cell>
          <cell r="O71" t="str">
            <v>-</v>
          </cell>
          <cell r="P71" t="str">
            <v>-</v>
          </cell>
          <cell r="Q71" t="str">
            <v>-</v>
          </cell>
          <cell r="R71" t="str">
            <v>-</v>
          </cell>
          <cell r="S71" t="str">
            <v>-</v>
          </cell>
          <cell r="T71" t="str">
            <v>-</v>
          </cell>
          <cell r="U71" t="str">
            <v>-</v>
          </cell>
          <cell r="V71" t="str">
            <v>-</v>
          </cell>
          <cell r="W71" t="str">
            <v>-</v>
          </cell>
          <cell r="X71" t="str">
            <v>-</v>
          </cell>
          <cell r="Y71" t="str">
            <v>-</v>
          </cell>
          <cell r="Z71" t="str">
            <v>-</v>
          </cell>
          <cell r="AA71" t="str">
            <v>-</v>
          </cell>
          <cell r="AB71" t="str">
            <v>-</v>
          </cell>
          <cell r="AC71" t="str">
            <v>-</v>
          </cell>
          <cell r="AD71" t="str">
            <v>-</v>
          </cell>
          <cell r="AE71" t="str">
            <v>-</v>
          </cell>
          <cell r="AF71" t="str">
            <v>-</v>
          </cell>
          <cell r="AG71" t="str">
            <v>-</v>
          </cell>
          <cell r="AH71" t="str">
            <v>-</v>
          </cell>
          <cell r="AI71" t="str">
            <v>-</v>
          </cell>
          <cell r="AJ71" t="str">
            <v>-</v>
          </cell>
          <cell r="AK71" t="str">
            <v>-</v>
          </cell>
        </row>
        <row r="72">
          <cell r="A72">
            <v>36</v>
          </cell>
          <cell r="B72">
            <v>0.3</v>
          </cell>
          <cell r="C72">
            <v>0.4</v>
          </cell>
          <cell r="D72">
            <v>0.5</v>
          </cell>
          <cell r="E72">
            <v>0.6</v>
          </cell>
          <cell r="F72">
            <v>0.7</v>
          </cell>
          <cell r="G72">
            <v>1</v>
          </cell>
          <cell r="H72">
            <v>1.1000000000000001</v>
          </cell>
          <cell r="I72">
            <v>1.4</v>
          </cell>
          <cell r="J72">
            <v>1.7</v>
          </cell>
          <cell r="K72">
            <v>1.9</v>
          </cell>
          <cell r="L72">
            <v>2.2000000000000002</v>
          </cell>
          <cell r="M72">
            <v>2.5</v>
          </cell>
          <cell r="N72">
            <v>2.8</v>
          </cell>
          <cell r="O72">
            <v>3</v>
          </cell>
          <cell r="P72">
            <v>3.3</v>
          </cell>
          <cell r="Q72">
            <v>3.8</v>
          </cell>
          <cell r="R72">
            <v>4.2</v>
          </cell>
          <cell r="S72">
            <v>4.3</v>
          </cell>
          <cell r="T72">
            <v>4.7</v>
          </cell>
          <cell r="U72">
            <v>5.2</v>
          </cell>
          <cell r="V72">
            <v>5.5</v>
          </cell>
          <cell r="W72">
            <v>5.4</v>
          </cell>
          <cell r="X72">
            <v>5</v>
          </cell>
          <cell r="Y72">
            <v>4.8</v>
          </cell>
          <cell r="Z72">
            <v>4.7</v>
          </cell>
          <cell r="AA72">
            <v>4.5999999999999996</v>
          </cell>
          <cell r="AB72">
            <v>4.0999999999999996</v>
          </cell>
          <cell r="AC72">
            <v>4</v>
          </cell>
          <cell r="AD72">
            <v>3.4</v>
          </cell>
          <cell r="AE72">
            <v>3</v>
          </cell>
          <cell r="AF72">
            <v>2.9</v>
          </cell>
          <cell r="AG72">
            <v>2.2999999999999998</v>
          </cell>
          <cell r="AH72">
            <v>2</v>
          </cell>
          <cell r="AI72">
            <v>1.2</v>
          </cell>
          <cell r="AJ72">
            <v>1</v>
          </cell>
          <cell r="AK72">
            <v>0.5</v>
          </cell>
        </row>
        <row r="73">
          <cell r="A73" t="str">
            <v>=</v>
          </cell>
          <cell r="B73" t="str">
            <v>=</v>
          </cell>
          <cell r="C73" t="str">
            <v>=</v>
          </cell>
          <cell r="D73" t="str">
            <v>=</v>
          </cell>
          <cell r="E73" t="str">
            <v>=</v>
          </cell>
          <cell r="F73" t="str">
            <v>=</v>
          </cell>
          <cell r="G73" t="str">
            <v>=</v>
          </cell>
          <cell r="H73" t="str">
            <v>=</v>
          </cell>
          <cell r="I73" t="str">
            <v>=</v>
          </cell>
          <cell r="J73" t="str">
            <v>=</v>
          </cell>
          <cell r="K73" t="str">
            <v>=</v>
          </cell>
          <cell r="L73" t="str">
            <v>=</v>
          </cell>
          <cell r="M73" t="str">
            <v>=</v>
          </cell>
          <cell r="N73" t="str">
            <v>=</v>
          </cell>
          <cell r="O73" t="str">
            <v>=</v>
          </cell>
          <cell r="P73" t="str">
            <v>=</v>
          </cell>
          <cell r="Q73" t="str">
            <v>=</v>
          </cell>
          <cell r="R73" t="str">
            <v>=</v>
          </cell>
          <cell r="S73" t="str">
            <v>=</v>
          </cell>
          <cell r="T73" t="str">
            <v>=</v>
          </cell>
          <cell r="U73" t="str">
            <v>=</v>
          </cell>
          <cell r="V73" t="str">
            <v>=</v>
          </cell>
          <cell r="W73" t="str">
            <v>=</v>
          </cell>
          <cell r="X73" t="str">
            <v>=</v>
          </cell>
          <cell r="Y73" t="str">
            <v>=</v>
          </cell>
          <cell r="Z73" t="str">
            <v>=</v>
          </cell>
          <cell r="AA73" t="str">
            <v>=</v>
          </cell>
          <cell r="AB73" t="str">
            <v>=</v>
          </cell>
          <cell r="AC73" t="str">
            <v>=</v>
          </cell>
          <cell r="AD73" t="str">
            <v>=</v>
          </cell>
          <cell r="AE73" t="str">
            <v>=</v>
          </cell>
          <cell r="AF73" t="str">
            <v>=</v>
          </cell>
          <cell r="AG73" t="str">
            <v>=</v>
          </cell>
          <cell r="AH73" t="str">
            <v>=</v>
          </cell>
          <cell r="AI73" t="str">
            <v>=</v>
          </cell>
          <cell r="AJ73" t="str">
            <v>=</v>
          </cell>
          <cell r="AK73" t="str">
            <v>=</v>
          </cell>
        </row>
        <row r="75">
          <cell r="A75" t="str">
            <v>=</v>
          </cell>
          <cell r="B75" t="str">
            <v>=</v>
          </cell>
          <cell r="C75" t="str">
            <v>=</v>
          </cell>
          <cell r="D75" t="str">
            <v>=</v>
          </cell>
          <cell r="E75" t="str">
            <v>=</v>
          </cell>
          <cell r="F75" t="str">
            <v>=</v>
          </cell>
          <cell r="G75" t="str">
            <v>=</v>
          </cell>
          <cell r="H75" t="str">
            <v>=</v>
          </cell>
          <cell r="I75" t="str">
            <v>=</v>
          </cell>
          <cell r="J75" t="str">
            <v>=</v>
          </cell>
          <cell r="K75" t="str">
            <v>=</v>
          </cell>
          <cell r="L75" t="str">
            <v>=</v>
          </cell>
          <cell r="M75" t="str">
            <v>=</v>
          </cell>
          <cell r="N75" t="str">
            <v>=</v>
          </cell>
          <cell r="O75" t="str">
            <v>=</v>
          </cell>
          <cell r="P75" t="str">
            <v>=</v>
          </cell>
          <cell r="Q75" t="str">
            <v>=</v>
          </cell>
          <cell r="R75" t="str">
            <v>=</v>
          </cell>
          <cell r="S75" t="str">
            <v>=</v>
          </cell>
          <cell r="T75" t="str">
            <v>=</v>
          </cell>
          <cell r="U75" t="str">
            <v>=</v>
          </cell>
          <cell r="V75" t="str">
            <v>=</v>
          </cell>
          <cell r="W75" t="str">
            <v>=</v>
          </cell>
          <cell r="X75" t="str">
            <v>=</v>
          </cell>
          <cell r="Y75" t="str">
            <v>=</v>
          </cell>
          <cell r="Z75" t="str">
            <v>=</v>
          </cell>
          <cell r="AA75" t="str">
            <v>=</v>
          </cell>
          <cell r="AB75" t="str">
            <v>=</v>
          </cell>
          <cell r="AC75" t="str">
            <v>=</v>
          </cell>
          <cell r="AD75" t="str">
            <v>=</v>
          </cell>
          <cell r="AE75" t="str">
            <v>=</v>
          </cell>
          <cell r="AF75" t="str">
            <v>=</v>
          </cell>
          <cell r="AG75" t="str">
            <v>=</v>
          </cell>
          <cell r="AH75" t="str">
            <v>=</v>
          </cell>
          <cell r="AI75" t="str">
            <v>=</v>
          </cell>
          <cell r="AJ75" t="str">
            <v>=</v>
          </cell>
          <cell r="AK75" t="str">
            <v>=</v>
          </cell>
        </row>
        <row r="76">
          <cell r="B76">
            <v>1</v>
          </cell>
          <cell r="C76">
            <v>2</v>
          </cell>
          <cell r="D76">
            <v>3</v>
          </cell>
          <cell r="E76">
            <v>4</v>
          </cell>
          <cell r="F76">
            <v>5</v>
          </cell>
          <cell r="G76">
            <v>6</v>
          </cell>
          <cell r="H76">
            <v>7</v>
          </cell>
          <cell r="I76">
            <v>8</v>
          </cell>
          <cell r="J76">
            <v>9</v>
          </cell>
          <cell r="K76">
            <v>10</v>
          </cell>
          <cell r="L76">
            <v>11</v>
          </cell>
          <cell r="M76">
            <v>12</v>
          </cell>
          <cell r="N76">
            <v>13</v>
          </cell>
          <cell r="O76">
            <v>14</v>
          </cell>
          <cell r="P76">
            <v>15</v>
          </cell>
          <cell r="Q76">
            <v>16</v>
          </cell>
          <cell r="R76">
            <v>17</v>
          </cell>
          <cell r="S76">
            <v>18</v>
          </cell>
          <cell r="T76">
            <v>19</v>
          </cell>
          <cell r="U76">
            <v>20</v>
          </cell>
          <cell r="V76">
            <v>21</v>
          </cell>
          <cell r="W76">
            <v>22</v>
          </cell>
          <cell r="X76">
            <v>23</v>
          </cell>
          <cell r="Y76">
            <v>24</v>
          </cell>
          <cell r="Z76">
            <v>25</v>
          </cell>
          <cell r="AA76">
            <v>26</v>
          </cell>
          <cell r="AB76">
            <v>27</v>
          </cell>
          <cell r="AC76">
            <v>28</v>
          </cell>
          <cell r="AD76">
            <v>29</v>
          </cell>
          <cell r="AE76">
            <v>30</v>
          </cell>
          <cell r="AF76">
            <v>31</v>
          </cell>
          <cell r="AG76">
            <v>32</v>
          </cell>
          <cell r="AH76">
            <v>33</v>
          </cell>
          <cell r="AI76">
            <v>34</v>
          </cell>
          <cell r="AJ76">
            <v>35</v>
          </cell>
          <cell r="AK76">
            <v>36</v>
          </cell>
        </row>
        <row r="77">
          <cell r="A77" t="str">
            <v>-</v>
          </cell>
          <cell r="B77" t="str">
            <v>-</v>
          </cell>
          <cell r="C77" t="str">
            <v>-</v>
          </cell>
          <cell r="D77" t="str">
            <v>-</v>
          </cell>
          <cell r="E77" t="str">
            <v>-</v>
          </cell>
          <cell r="F77" t="str">
            <v>-</v>
          </cell>
          <cell r="G77" t="str">
            <v>-</v>
          </cell>
          <cell r="H77" t="str">
            <v>-</v>
          </cell>
          <cell r="I77" t="str">
            <v>-</v>
          </cell>
          <cell r="J77" t="str">
            <v>-</v>
          </cell>
          <cell r="K77" t="str">
            <v>-</v>
          </cell>
          <cell r="L77" t="str">
            <v>-</v>
          </cell>
          <cell r="M77" t="str">
            <v>-</v>
          </cell>
          <cell r="N77" t="str">
            <v>-</v>
          </cell>
          <cell r="O77" t="str">
            <v>-</v>
          </cell>
          <cell r="P77" t="str">
            <v>-</v>
          </cell>
          <cell r="Q77" t="str">
            <v>-</v>
          </cell>
          <cell r="R77" t="str">
            <v>-</v>
          </cell>
          <cell r="S77" t="str">
            <v>-</v>
          </cell>
          <cell r="T77" t="str">
            <v>-</v>
          </cell>
          <cell r="U77" t="str">
            <v>-</v>
          </cell>
          <cell r="V77" t="str">
            <v>-</v>
          </cell>
          <cell r="W77" t="str">
            <v>-</v>
          </cell>
          <cell r="X77" t="str">
            <v>-</v>
          </cell>
          <cell r="Y77" t="str">
            <v>-</v>
          </cell>
          <cell r="Z77" t="str">
            <v>-</v>
          </cell>
          <cell r="AA77" t="str">
            <v>-</v>
          </cell>
          <cell r="AB77" t="str">
            <v>-</v>
          </cell>
          <cell r="AC77" t="str">
            <v>-</v>
          </cell>
          <cell r="AD77" t="str">
            <v>-</v>
          </cell>
          <cell r="AE77" t="str">
            <v>-</v>
          </cell>
          <cell r="AF77" t="str">
            <v>-</v>
          </cell>
          <cell r="AG77" t="str">
            <v>-</v>
          </cell>
          <cell r="AH77" t="str">
            <v>-</v>
          </cell>
          <cell r="AI77" t="str">
            <v>-</v>
          </cell>
          <cell r="AJ77" t="str">
            <v>-</v>
          </cell>
          <cell r="AK77" t="str">
            <v>-</v>
          </cell>
        </row>
        <row r="78">
          <cell r="A78">
            <v>2</v>
          </cell>
          <cell r="B78">
            <v>34.700000000000003</v>
          </cell>
          <cell r="C78">
            <v>100</v>
          </cell>
        </row>
        <row r="79">
          <cell r="A79" t="str">
            <v>-</v>
          </cell>
          <cell r="B79" t="str">
            <v>-</v>
          </cell>
          <cell r="C79" t="str">
            <v>-</v>
          </cell>
          <cell r="D79" t="str">
            <v>-</v>
          </cell>
          <cell r="E79" t="str">
            <v>-</v>
          </cell>
          <cell r="F79" t="str">
            <v>-</v>
          </cell>
          <cell r="G79" t="str">
            <v>-</v>
          </cell>
          <cell r="H79" t="str">
            <v>-</v>
          </cell>
          <cell r="I79" t="str">
            <v>-</v>
          </cell>
          <cell r="J79" t="str">
            <v>-</v>
          </cell>
          <cell r="K79" t="str">
            <v>-</v>
          </cell>
          <cell r="L79" t="str">
            <v>-</v>
          </cell>
          <cell r="M79" t="str">
            <v>-</v>
          </cell>
          <cell r="N79" t="str">
            <v>-</v>
          </cell>
          <cell r="O79" t="str">
            <v>-</v>
          </cell>
          <cell r="P79" t="str">
            <v>-</v>
          </cell>
          <cell r="Q79" t="str">
            <v>-</v>
          </cell>
          <cell r="R79" t="str">
            <v>-</v>
          </cell>
          <cell r="S79" t="str">
            <v>-</v>
          </cell>
          <cell r="T79" t="str">
            <v>-</v>
          </cell>
          <cell r="U79" t="str">
            <v>-</v>
          </cell>
          <cell r="V79" t="str">
            <v>-</v>
          </cell>
          <cell r="W79" t="str">
            <v>-</v>
          </cell>
          <cell r="X79" t="str">
            <v>-</v>
          </cell>
          <cell r="Y79" t="str">
            <v>-</v>
          </cell>
          <cell r="Z79" t="str">
            <v>-</v>
          </cell>
          <cell r="AA79" t="str">
            <v>-</v>
          </cell>
          <cell r="AB79" t="str">
            <v>-</v>
          </cell>
          <cell r="AC79" t="str">
            <v>-</v>
          </cell>
          <cell r="AD79" t="str">
            <v>-</v>
          </cell>
          <cell r="AE79" t="str">
            <v>-</v>
          </cell>
          <cell r="AF79" t="str">
            <v>-</v>
          </cell>
          <cell r="AG79" t="str">
            <v>-</v>
          </cell>
          <cell r="AH79" t="str">
            <v>-</v>
          </cell>
          <cell r="AI79" t="str">
            <v>-</v>
          </cell>
          <cell r="AJ79" t="str">
            <v>-</v>
          </cell>
          <cell r="AK79" t="str">
            <v>-</v>
          </cell>
        </row>
        <row r="80">
          <cell r="A80">
            <v>3</v>
          </cell>
          <cell r="B80">
            <v>14.9</v>
          </cell>
          <cell r="C80">
            <v>66.100000000000009</v>
          </cell>
          <cell r="D80">
            <v>100</v>
          </cell>
        </row>
        <row r="81">
          <cell r="A81" t="str">
            <v>-</v>
          </cell>
          <cell r="B81" t="str">
            <v>-</v>
          </cell>
          <cell r="C81" t="str">
            <v>-</v>
          </cell>
          <cell r="D81" t="str">
            <v>-</v>
          </cell>
          <cell r="E81" t="str">
            <v>-</v>
          </cell>
          <cell r="F81" t="str">
            <v>-</v>
          </cell>
          <cell r="G81" t="str">
            <v>-</v>
          </cell>
          <cell r="H81" t="str">
            <v>-</v>
          </cell>
          <cell r="I81" t="str">
            <v>-</v>
          </cell>
          <cell r="J81" t="str">
            <v>-</v>
          </cell>
          <cell r="K81" t="str">
            <v>-</v>
          </cell>
          <cell r="L81" t="str">
            <v>-</v>
          </cell>
          <cell r="M81" t="str">
            <v>-</v>
          </cell>
          <cell r="N81" t="str">
            <v>-</v>
          </cell>
          <cell r="O81" t="str">
            <v>-</v>
          </cell>
          <cell r="P81" t="str">
            <v>-</v>
          </cell>
          <cell r="Q81" t="str">
            <v>-</v>
          </cell>
          <cell r="R81" t="str">
            <v>-</v>
          </cell>
          <cell r="S81" t="str">
            <v>-</v>
          </cell>
          <cell r="T81" t="str">
            <v>-</v>
          </cell>
          <cell r="U81" t="str">
            <v>-</v>
          </cell>
          <cell r="V81" t="str">
            <v>-</v>
          </cell>
          <cell r="W81" t="str">
            <v>-</v>
          </cell>
          <cell r="X81" t="str">
            <v>-</v>
          </cell>
          <cell r="Y81" t="str">
            <v>-</v>
          </cell>
          <cell r="Z81" t="str">
            <v>-</v>
          </cell>
          <cell r="AA81" t="str">
            <v>-</v>
          </cell>
          <cell r="AB81" t="str">
            <v>-</v>
          </cell>
          <cell r="AC81" t="str">
            <v>-</v>
          </cell>
          <cell r="AD81" t="str">
            <v>-</v>
          </cell>
          <cell r="AE81" t="str">
            <v>-</v>
          </cell>
          <cell r="AF81" t="str">
            <v>-</v>
          </cell>
          <cell r="AG81" t="str">
            <v>-</v>
          </cell>
          <cell r="AH81" t="str">
            <v>-</v>
          </cell>
          <cell r="AI81" t="str">
            <v>-</v>
          </cell>
          <cell r="AJ81" t="str">
            <v>-</v>
          </cell>
          <cell r="AK81" t="str">
            <v>-</v>
          </cell>
        </row>
        <row r="82">
          <cell r="A82">
            <v>4</v>
          </cell>
          <cell r="B82">
            <v>7.8</v>
          </cell>
          <cell r="C82">
            <v>24.7</v>
          </cell>
          <cell r="D82">
            <v>69.400000000000006</v>
          </cell>
          <cell r="E82">
            <v>100</v>
          </cell>
        </row>
        <row r="83">
          <cell r="A83" t="str">
            <v>-</v>
          </cell>
          <cell r="B83" t="str">
            <v>-</v>
          </cell>
          <cell r="C83" t="str">
            <v>-</v>
          </cell>
          <cell r="D83" t="str">
            <v>-</v>
          </cell>
          <cell r="E83" t="str">
            <v>-</v>
          </cell>
          <cell r="F83" t="str">
            <v>-</v>
          </cell>
          <cell r="G83" t="str">
            <v>-</v>
          </cell>
          <cell r="H83" t="str">
            <v>-</v>
          </cell>
          <cell r="I83" t="str">
            <v>-</v>
          </cell>
          <cell r="J83" t="str">
            <v>-</v>
          </cell>
          <cell r="K83" t="str">
            <v>-</v>
          </cell>
          <cell r="L83" t="str">
            <v>-</v>
          </cell>
          <cell r="M83" t="str">
            <v>-</v>
          </cell>
          <cell r="N83" t="str">
            <v>-</v>
          </cell>
          <cell r="O83" t="str">
            <v>-</v>
          </cell>
          <cell r="P83" t="str">
            <v>-</v>
          </cell>
          <cell r="Q83" t="str">
            <v>-</v>
          </cell>
          <cell r="R83" t="str">
            <v>-</v>
          </cell>
          <cell r="S83" t="str">
            <v>-</v>
          </cell>
          <cell r="T83" t="str">
            <v>-</v>
          </cell>
          <cell r="U83" t="str">
            <v>-</v>
          </cell>
          <cell r="V83" t="str">
            <v>-</v>
          </cell>
          <cell r="W83" t="str">
            <v>-</v>
          </cell>
          <cell r="X83" t="str">
            <v>-</v>
          </cell>
          <cell r="Y83" t="str">
            <v>-</v>
          </cell>
          <cell r="Z83" t="str">
            <v>-</v>
          </cell>
          <cell r="AA83" t="str">
            <v>-</v>
          </cell>
          <cell r="AB83" t="str">
            <v>-</v>
          </cell>
          <cell r="AC83" t="str">
            <v>-</v>
          </cell>
          <cell r="AD83" t="str">
            <v>-</v>
          </cell>
          <cell r="AE83" t="str">
            <v>-</v>
          </cell>
          <cell r="AF83" t="str">
            <v>-</v>
          </cell>
          <cell r="AG83" t="str">
            <v>-</v>
          </cell>
          <cell r="AH83" t="str">
            <v>-</v>
          </cell>
          <cell r="AI83" t="str">
            <v>-</v>
          </cell>
          <cell r="AJ83" t="str">
            <v>-</v>
          </cell>
          <cell r="AK83" t="str">
            <v>-</v>
          </cell>
        </row>
        <row r="84">
          <cell r="A84">
            <v>5</v>
          </cell>
          <cell r="B84">
            <v>4.8</v>
          </cell>
          <cell r="C84">
            <v>21.2</v>
          </cell>
          <cell r="D84">
            <v>54.400000000000006</v>
          </cell>
          <cell r="E84">
            <v>86.7</v>
          </cell>
          <cell r="F84">
            <v>100</v>
          </cell>
        </row>
        <row r="85">
          <cell r="A85" t="str">
            <v>-</v>
          </cell>
          <cell r="B85" t="str">
            <v>-</v>
          </cell>
          <cell r="C85" t="str">
            <v>-</v>
          </cell>
          <cell r="D85" t="str">
            <v>-</v>
          </cell>
          <cell r="E85" t="str">
            <v>-</v>
          </cell>
          <cell r="F85" t="str">
            <v>-</v>
          </cell>
          <cell r="G85" t="str">
            <v>-</v>
          </cell>
          <cell r="H85" t="str">
            <v>-</v>
          </cell>
          <cell r="I85" t="str">
            <v>-</v>
          </cell>
          <cell r="J85" t="str">
            <v>-</v>
          </cell>
          <cell r="K85" t="str">
            <v>-</v>
          </cell>
          <cell r="L85" t="str">
            <v>-</v>
          </cell>
          <cell r="M85" t="str">
            <v>-</v>
          </cell>
          <cell r="N85" t="str">
            <v>-</v>
          </cell>
          <cell r="O85" t="str">
            <v>-</v>
          </cell>
          <cell r="P85" t="str">
            <v>-</v>
          </cell>
          <cell r="Q85" t="str">
            <v>-</v>
          </cell>
          <cell r="R85" t="str">
            <v>-</v>
          </cell>
          <cell r="S85" t="str">
            <v>-</v>
          </cell>
          <cell r="T85" t="str">
            <v>-</v>
          </cell>
          <cell r="U85" t="str">
            <v>-</v>
          </cell>
          <cell r="V85" t="str">
            <v>-</v>
          </cell>
          <cell r="W85" t="str">
            <v>-</v>
          </cell>
          <cell r="X85" t="str">
            <v>-</v>
          </cell>
          <cell r="Y85" t="str">
            <v>-</v>
          </cell>
          <cell r="Z85" t="str">
            <v>-</v>
          </cell>
          <cell r="AA85" t="str">
            <v>-</v>
          </cell>
          <cell r="AB85" t="str">
            <v>-</v>
          </cell>
          <cell r="AC85" t="str">
            <v>-</v>
          </cell>
          <cell r="AD85" t="str">
            <v>-</v>
          </cell>
          <cell r="AE85" t="str">
            <v>-</v>
          </cell>
          <cell r="AF85" t="str">
            <v>-</v>
          </cell>
          <cell r="AG85" t="str">
            <v>-</v>
          </cell>
          <cell r="AH85" t="str">
            <v>-</v>
          </cell>
          <cell r="AI85" t="str">
            <v>-</v>
          </cell>
          <cell r="AJ85" t="str">
            <v>-</v>
          </cell>
          <cell r="AK85" t="str">
            <v>-</v>
          </cell>
        </row>
        <row r="86">
          <cell r="A86">
            <v>6</v>
          </cell>
          <cell r="B86">
            <v>3.6</v>
          </cell>
          <cell r="C86">
            <v>14.2</v>
          </cell>
          <cell r="D86">
            <v>34.700000000000003</v>
          </cell>
          <cell r="E86">
            <v>66.099999999999994</v>
          </cell>
          <cell r="F86">
            <v>89.6</v>
          </cell>
          <cell r="G86">
            <v>100</v>
          </cell>
        </row>
        <row r="87">
          <cell r="A87" t="str">
            <v>-</v>
          </cell>
          <cell r="B87" t="str">
            <v>-</v>
          </cell>
          <cell r="C87" t="str">
            <v>-</v>
          </cell>
          <cell r="D87" t="str">
            <v>-</v>
          </cell>
          <cell r="E87" t="str">
            <v>-</v>
          </cell>
          <cell r="F87" t="str">
            <v>-</v>
          </cell>
          <cell r="G87" t="str">
            <v>-</v>
          </cell>
          <cell r="H87" t="str">
            <v>-</v>
          </cell>
          <cell r="I87" t="str">
            <v>-</v>
          </cell>
          <cell r="J87" t="str">
            <v>-</v>
          </cell>
          <cell r="K87" t="str">
            <v>-</v>
          </cell>
          <cell r="L87" t="str">
            <v>-</v>
          </cell>
          <cell r="M87" t="str">
            <v>-</v>
          </cell>
          <cell r="N87" t="str">
            <v>-</v>
          </cell>
          <cell r="O87" t="str">
            <v>-</v>
          </cell>
          <cell r="P87" t="str">
            <v>-</v>
          </cell>
          <cell r="Q87" t="str">
            <v>-</v>
          </cell>
          <cell r="R87" t="str">
            <v>-</v>
          </cell>
          <cell r="S87" t="str">
            <v>-</v>
          </cell>
          <cell r="T87" t="str">
            <v>-</v>
          </cell>
          <cell r="U87" t="str">
            <v>-</v>
          </cell>
          <cell r="V87" t="str">
            <v>-</v>
          </cell>
          <cell r="W87" t="str">
            <v>-</v>
          </cell>
          <cell r="X87" t="str">
            <v>-</v>
          </cell>
          <cell r="Y87" t="str">
            <v>-</v>
          </cell>
          <cell r="Z87" t="str">
            <v>-</v>
          </cell>
          <cell r="AA87" t="str">
            <v>-</v>
          </cell>
          <cell r="AB87" t="str">
            <v>-</v>
          </cell>
          <cell r="AC87" t="str">
            <v>-</v>
          </cell>
          <cell r="AD87" t="str">
            <v>-</v>
          </cell>
          <cell r="AE87" t="str">
            <v>-</v>
          </cell>
          <cell r="AF87" t="str">
            <v>-</v>
          </cell>
          <cell r="AG87" t="str">
            <v>-</v>
          </cell>
          <cell r="AH87" t="str">
            <v>-</v>
          </cell>
          <cell r="AI87" t="str">
            <v>-</v>
          </cell>
          <cell r="AJ87" t="str">
            <v>-</v>
          </cell>
          <cell r="AK87" t="str">
            <v>-</v>
          </cell>
        </row>
        <row r="88">
          <cell r="A88">
            <v>7</v>
          </cell>
          <cell r="B88">
            <v>2.7</v>
          </cell>
          <cell r="C88">
            <v>10</v>
          </cell>
          <cell r="D88">
            <v>24.5</v>
          </cell>
          <cell r="E88">
            <v>52.4</v>
          </cell>
          <cell r="F88">
            <v>77.8</v>
          </cell>
          <cell r="G88">
            <v>91.2</v>
          </cell>
          <cell r="H88">
            <v>100</v>
          </cell>
        </row>
        <row r="89">
          <cell r="A89" t="str">
            <v>-</v>
          </cell>
          <cell r="B89" t="str">
            <v>-</v>
          </cell>
          <cell r="C89" t="str">
            <v>-</v>
          </cell>
          <cell r="D89" t="str">
            <v>-</v>
          </cell>
          <cell r="E89" t="str">
            <v>-</v>
          </cell>
          <cell r="F89" t="str">
            <v>-</v>
          </cell>
          <cell r="G89" t="str">
            <v>-</v>
          </cell>
          <cell r="H89" t="str">
            <v>-</v>
          </cell>
          <cell r="I89" t="str">
            <v>-</v>
          </cell>
          <cell r="J89" t="str">
            <v>-</v>
          </cell>
          <cell r="K89" t="str">
            <v>-</v>
          </cell>
          <cell r="L89" t="str">
            <v>-</v>
          </cell>
          <cell r="M89" t="str">
            <v>-</v>
          </cell>
          <cell r="N89" t="str">
            <v>-</v>
          </cell>
          <cell r="O89" t="str">
            <v>-</v>
          </cell>
          <cell r="P89" t="str">
            <v>-</v>
          </cell>
          <cell r="Q89" t="str">
            <v>-</v>
          </cell>
          <cell r="R89" t="str">
            <v>-</v>
          </cell>
          <cell r="S89" t="str">
            <v>-</v>
          </cell>
          <cell r="T89" t="str">
            <v>-</v>
          </cell>
          <cell r="U89" t="str">
            <v>-</v>
          </cell>
          <cell r="V89" t="str">
            <v>-</v>
          </cell>
          <cell r="W89" t="str">
            <v>-</v>
          </cell>
          <cell r="X89" t="str">
            <v>-</v>
          </cell>
          <cell r="Y89" t="str">
            <v>-</v>
          </cell>
          <cell r="Z89" t="str">
            <v>-</v>
          </cell>
          <cell r="AA89" t="str">
            <v>-</v>
          </cell>
          <cell r="AB89" t="str">
            <v>-</v>
          </cell>
          <cell r="AC89" t="str">
            <v>-</v>
          </cell>
          <cell r="AD89" t="str">
            <v>-</v>
          </cell>
          <cell r="AE89" t="str">
            <v>-</v>
          </cell>
          <cell r="AF89" t="str">
            <v>-</v>
          </cell>
          <cell r="AG89" t="str">
            <v>-</v>
          </cell>
          <cell r="AH89" t="str">
            <v>-</v>
          </cell>
          <cell r="AI89" t="str">
            <v>-</v>
          </cell>
          <cell r="AJ89" t="str">
            <v>-</v>
          </cell>
          <cell r="AK89" t="str">
            <v>-</v>
          </cell>
        </row>
        <row r="90">
          <cell r="A90">
            <v>8</v>
          </cell>
          <cell r="B90">
            <v>2.2999999999999998</v>
          </cell>
          <cell r="C90">
            <v>7.8</v>
          </cell>
          <cell r="D90">
            <v>18.2</v>
          </cell>
          <cell r="E90">
            <v>34.700000000000003</v>
          </cell>
          <cell r="F90">
            <v>58.800000000000004</v>
          </cell>
          <cell r="G90">
            <v>79.400000000000006</v>
          </cell>
          <cell r="H90">
            <v>93.7</v>
          </cell>
          <cell r="I90">
            <v>100</v>
          </cell>
        </row>
        <row r="91">
          <cell r="A91" t="str">
            <v>-</v>
          </cell>
          <cell r="B91" t="str">
            <v>-</v>
          </cell>
          <cell r="C91" t="str">
            <v>-</v>
          </cell>
          <cell r="D91" t="str">
            <v>-</v>
          </cell>
          <cell r="E91" t="str">
            <v>-</v>
          </cell>
          <cell r="F91" t="str">
            <v>-</v>
          </cell>
          <cell r="G91" t="str">
            <v>-</v>
          </cell>
          <cell r="H91" t="str">
            <v>-</v>
          </cell>
          <cell r="I91" t="str">
            <v>-</v>
          </cell>
          <cell r="J91" t="str">
            <v>-</v>
          </cell>
          <cell r="K91" t="str">
            <v>-</v>
          </cell>
          <cell r="L91" t="str">
            <v>-</v>
          </cell>
          <cell r="M91" t="str">
            <v>-</v>
          </cell>
          <cell r="N91" t="str">
            <v>-</v>
          </cell>
          <cell r="O91" t="str">
            <v>-</v>
          </cell>
          <cell r="P91" t="str">
            <v>-</v>
          </cell>
          <cell r="Q91" t="str">
            <v>-</v>
          </cell>
          <cell r="R91" t="str">
            <v>-</v>
          </cell>
          <cell r="S91" t="str">
            <v>-</v>
          </cell>
          <cell r="T91" t="str">
            <v>-</v>
          </cell>
          <cell r="U91" t="str">
            <v>-</v>
          </cell>
          <cell r="V91" t="str">
            <v>-</v>
          </cell>
          <cell r="W91" t="str">
            <v>-</v>
          </cell>
          <cell r="X91" t="str">
            <v>-</v>
          </cell>
          <cell r="Y91" t="str">
            <v>-</v>
          </cell>
          <cell r="Z91" t="str">
            <v>-</v>
          </cell>
          <cell r="AA91" t="str">
            <v>-</v>
          </cell>
          <cell r="AB91" t="str">
            <v>-</v>
          </cell>
          <cell r="AC91" t="str">
            <v>-</v>
          </cell>
          <cell r="AD91" t="str">
            <v>-</v>
          </cell>
          <cell r="AE91" t="str">
            <v>-</v>
          </cell>
          <cell r="AF91" t="str">
            <v>-</v>
          </cell>
          <cell r="AG91" t="str">
            <v>-</v>
          </cell>
          <cell r="AH91" t="str">
            <v>-</v>
          </cell>
          <cell r="AI91" t="str">
            <v>-</v>
          </cell>
          <cell r="AJ91" t="str">
            <v>-</v>
          </cell>
          <cell r="AK91" t="str">
            <v>-</v>
          </cell>
        </row>
        <row r="92">
          <cell r="A92">
            <v>9</v>
          </cell>
          <cell r="B92">
            <v>1.8</v>
          </cell>
          <cell r="C92">
            <v>6.6</v>
          </cell>
          <cell r="D92">
            <v>11.8</v>
          </cell>
          <cell r="E92">
            <v>24.200000000000003</v>
          </cell>
          <cell r="F92">
            <v>42.6</v>
          </cell>
          <cell r="G92">
            <v>63.7</v>
          </cell>
          <cell r="H92">
            <v>84.1</v>
          </cell>
          <cell r="I92">
            <v>95.699999999999989</v>
          </cell>
          <cell r="J92">
            <v>99.999999999999986</v>
          </cell>
        </row>
        <row r="93">
          <cell r="A93" t="str">
            <v>-</v>
          </cell>
          <cell r="B93" t="str">
            <v>-</v>
          </cell>
          <cell r="C93" t="str">
            <v>-</v>
          </cell>
          <cell r="D93" t="str">
            <v>-</v>
          </cell>
          <cell r="E93" t="str">
            <v>-</v>
          </cell>
          <cell r="F93" t="str">
            <v>-</v>
          </cell>
          <cell r="G93" t="str">
            <v>-</v>
          </cell>
          <cell r="H93" t="str">
            <v>-</v>
          </cell>
          <cell r="I93" t="str">
            <v>-</v>
          </cell>
          <cell r="J93" t="str">
            <v>-</v>
          </cell>
          <cell r="K93" t="str">
            <v>-</v>
          </cell>
          <cell r="L93" t="str">
            <v>-</v>
          </cell>
          <cell r="M93" t="str">
            <v>-</v>
          </cell>
          <cell r="N93" t="str">
            <v>-</v>
          </cell>
          <cell r="O93" t="str">
            <v>-</v>
          </cell>
          <cell r="P93" t="str">
            <v>-</v>
          </cell>
          <cell r="Q93" t="str">
            <v>-</v>
          </cell>
          <cell r="R93" t="str">
            <v>-</v>
          </cell>
          <cell r="S93" t="str">
            <v>-</v>
          </cell>
          <cell r="T93" t="str">
            <v>-</v>
          </cell>
          <cell r="U93" t="str">
            <v>-</v>
          </cell>
          <cell r="V93" t="str">
            <v>-</v>
          </cell>
          <cell r="W93" t="str">
            <v>-</v>
          </cell>
          <cell r="X93" t="str">
            <v>-</v>
          </cell>
          <cell r="Y93" t="str">
            <v>-</v>
          </cell>
          <cell r="Z93" t="str">
            <v>-</v>
          </cell>
          <cell r="AA93" t="str">
            <v>-</v>
          </cell>
          <cell r="AB93" t="str">
            <v>-</v>
          </cell>
          <cell r="AC93" t="str">
            <v>-</v>
          </cell>
          <cell r="AD93" t="str">
            <v>-</v>
          </cell>
          <cell r="AE93" t="str">
            <v>-</v>
          </cell>
          <cell r="AF93" t="str">
            <v>-</v>
          </cell>
          <cell r="AG93" t="str">
            <v>-</v>
          </cell>
          <cell r="AH93" t="str">
            <v>-</v>
          </cell>
          <cell r="AI93" t="str">
            <v>-</v>
          </cell>
          <cell r="AJ93" t="str">
            <v>-</v>
          </cell>
          <cell r="AK93" t="str">
            <v>-</v>
          </cell>
        </row>
        <row r="94">
          <cell r="A94">
            <v>10</v>
          </cell>
          <cell r="B94">
            <v>1.6</v>
          </cell>
          <cell r="C94">
            <v>4.8000000000000007</v>
          </cell>
          <cell r="D94">
            <v>11.600000000000001</v>
          </cell>
          <cell r="E94">
            <v>21.6</v>
          </cell>
          <cell r="F94">
            <v>35.1</v>
          </cell>
          <cell r="G94">
            <v>54.400000000000006</v>
          </cell>
          <cell r="H94">
            <v>71.5</v>
          </cell>
          <cell r="I94">
            <v>85.7</v>
          </cell>
          <cell r="J94">
            <v>95.2</v>
          </cell>
          <cell r="K94">
            <v>100</v>
          </cell>
        </row>
        <row r="95">
          <cell r="A95" t="str">
            <v>-</v>
          </cell>
          <cell r="B95" t="str">
            <v>-</v>
          </cell>
          <cell r="C95" t="str">
            <v>-</v>
          </cell>
          <cell r="D95" t="str">
            <v>-</v>
          </cell>
          <cell r="E95" t="str">
            <v>-</v>
          </cell>
          <cell r="F95" t="str">
            <v>-</v>
          </cell>
          <cell r="G95" t="str">
            <v>-</v>
          </cell>
          <cell r="H95" t="str">
            <v>-</v>
          </cell>
          <cell r="I95" t="str">
            <v>-</v>
          </cell>
          <cell r="J95" t="str">
            <v>-</v>
          </cell>
          <cell r="K95" t="str">
            <v>-</v>
          </cell>
          <cell r="L95" t="str">
            <v>-</v>
          </cell>
          <cell r="M95" t="str">
            <v>-</v>
          </cell>
          <cell r="N95" t="str">
            <v>-</v>
          </cell>
          <cell r="O95" t="str">
            <v>-</v>
          </cell>
          <cell r="P95" t="str">
            <v>-</v>
          </cell>
          <cell r="Q95" t="str">
            <v>-</v>
          </cell>
          <cell r="R95" t="str">
            <v>-</v>
          </cell>
          <cell r="S95" t="str">
            <v>-</v>
          </cell>
          <cell r="T95" t="str">
            <v>-</v>
          </cell>
          <cell r="U95" t="str">
            <v>-</v>
          </cell>
          <cell r="V95" t="str">
            <v>-</v>
          </cell>
          <cell r="W95" t="str">
            <v>-</v>
          </cell>
          <cell r="X95" t="str">
            <v>-</v>
          </cell>
          <cell r="Y95" t="str">
            <v>-</v>
          </cell>
          <cell r="Z95" t="str">
            <v>-</v>
          </cell>
          <cell r="AA95" t="str">
            <v>-</v>
          </cell>
          <cell r="AB95" t="str">
            <v>-</v>
          </cell>
          <cell r="AC95" t="str">
            <v>-</v>
          </cell>
          <cell r="AD95" t="str">
            <v>-</v>
          </cell>
          <cell r="AE95" t="str">
            <v>-</v>
          </cell>
          <cell r="AF95" t="str">
            <v>-</v>
          </cell>
          <cell r="AG95" t="str">
            <v>-</v>
          </cell>
          <cell r="AH95" t="str">
            <v>-</v>
          </cell>
          <cell r="AI95" t="str">
            <v>-</v>
          </cell>
          <cell r="AJ95" t="str">
            <v>-</v>
          </cell>
          <cell r="AK95" t="str">
            <v>-</v>
          </cell>
        </row>
        <row r="96">
          <cell r="A96">
            <v>11</v>
          </cell>
          <cell r="B96">
            <v>1.4</v>
          </cell>
          <cell r="C96">
            <v>4.1999999999999993</v>
          </cell>
          <cell r="D96">
            <v>9.1999999999999993</v>
          </cell>
          <cell r="E96">
            <v>17.2</v>
          </cell>
          <cell r="F96">
            <v>27.5</v>
          </cell>
          <cell r="G96">
            <v>42.9</v>
          </cell>
          <cell r="H96">
            <v>60.4</v>
          </cell>
          <cell r="I96">
            <v>75.8</v>
          </cell>
          <cell r="J96">
            <v>88.2</v>
          </cell>
          <cell r="K96">
            <v>97</v>
          </cell>
          <cell r="L96">
            <v>100</v>
          </cell>
        </row>
        <row r="97">
          <cell r="A97" t="str">
            <v>-</v>
          </cell>
          <cell r="B97" t="str">
            <v>-</v>
          </cell>
          <cell r="C97" t="str">
            <v>-</v>
          </cell>
          <cell r="D97" t="str">
            <v>-</v>
          </cell>
          <cell r="E97" t="str">
            <v>-</v>
          </cell>
          <cell r="F97" t="str">
            <v>-</v>
          </cell>
          <cell r="G97" t="str">
            <v>-</v>
          </cell>
          <cell r="H97" t="str">
            <v>-</v>
          </cell>
          <cell r="I97" t="str">
            <v>-</v>
          </cell>
          <cell r="J97" t="str">
            <v>-</v>
          </cell>
          <cell r="K97" t="str">
            <v>-</v>
          </cell>
          <cell r="L97" t="str">
            <v>-</v>
          </cell>
          <cell r="M97" t="str">
            <v>-</v>
          </cell>
          <cell r="N97" t="str">
            <v>-</v>
          </cell>
          <cell r="O97" t="str">
            <v>-</v>
          </cell>
          <cell r="P97" t="str">
            <v>-</v>
          </cell>
          <cell r="Q97" t="str">
            <v>-</v>
          </cell>
          <cell r="R97" t="str">
            <v>-</v>
          </cell>
          <cell r="S97" t="str">
            <v>-</v>
          </cell>
          <cell r="T97" t="str">
            <v>-</v>
          </cell>
          <cell r="U97" t="str">
            <v>-</v>
          </cell>
          <cell r="V97" t="str">
            <v>-</v>
          </cell>
          <cell r="W97" t="str">
            <v>-</v>
          </cell>
          <cell r="X97" t="str">
            <v>-</v>
          </cell>
          <cell r="Y97" t="str">
            <v>-</v>
          </cell>
          <cell r="Z97" t="str">
            <v>-</v>
          </cell>
          <cell r="AA97" t="str">
            <v>-</v>
          </cell>
          <cell r="AB97" t="str">
            <v>-</v>
          </cell>
          <cell r="AC97" t="str">
            <v>-</v>
          </cell>
          <cell r="AD97" t="str">
            <v>-</v>
          </cell>
          <cell r="AE97" t="str">
            <v>-</v>
          </cell>
          <cell r="AF97" t="str">
            <v>-</v>
          </cell>
          <cell r="AG97" t="str">
            <v>-</v>
          </cell>
          <cell r="AH97" t="str">
            <v>-</v>
          </cell>
          <cell r="AI97" t="str">
            <v>-</v>
          </cell>
          <cell r="AJ97" t="str">
            <v>-</v>
          </cell>
          <cell r="AK97" t="str">
            <v>-</v>
          </cell>
        </row>
        <row r="98">
          <cell r="A98">
            <v>12</v>
          </cell>
          <cell r="B98">
            <v>1.2</v>
          </cell>
          <cell r="C98">
            <v>3.5999999999999996</v>
          </cell>
          <cell r="D98">
            <v>7.8</v>
          </cell>
          <cell r="E98">
            <v>14.5</v>
          </cell>
          <cell r="F98">
            <v>23</v>
          </cell>
          <cell r="G98">
            <v>34.700000000000003</v>
          </cell>
          <cell r="H98">
            <v>50.900000000000006</v>
          </cell>
          <cell r="I98">
            <v>66.100000000000009</v>
          </cell>
          <cell r="J98">
            <v>79.900000000000006</v>
          </cell>
          <cell r="K98">
            <v>90.100000000000009</v>
          </cell>
          <cell r="L98">
            <v>97.4</v>
          </cell>
          <cell r="M98">
            <v>100</v>
          </cell>
        </row>
        <row r="99">
          <cell r="A99" t="str">
            <v>-</v>
          </cell>
          <cell r="B99" t="str">
            <v>-</v>
          </cell>
          <cell r="C99" t="str">
            <v>-</v>
          </cell>
          <cell r="D99" t="str">
            <v>-</v>
          </cell>
          <cell r="E99" t="str">
            <v>-</v>
          </cell>
          <cell r="F99" t="str">
            <v>-</v>
          </cell>
          <cell r="G99" t="str">
            <v>-</v>
          </cell>
          <cell r="H99" t="str">
            <v>-</v>
          </cell>
          <cell r="I99" t="str">
            <v>-</v>
          </cell>
          <cell r="J99" t="str">
            <v>-</v>
          </cell>
          <cell r="K99" t="str">
            <v>-</v>
          </cell>
          <cell r="L99" t="str">
            <v>-</v>
          </cell>
          <cell r="M99" t="str">
            <v>-</v>
          </cell>
          <cell r="N99" t="str">
            <v>-</v>
          </cell>
          <cell r="O99" t="str">
            <v>-</v>
          </cell>
          <cell r="P99" t="str">
            <v>-</v>
          </cell>
          <cell r="Q99" t="str">
            <v>-</v>
          </cell>
          <cell r="R99" t="str">
            <v>-</v>
          </cell>
          <cell r="S99" t="str">
            <v>-</v>
          </cell>
          <cell r="T99" t="str">
            <v>-</v>
          </cell>
          <cell r="U99" t="str">
            <v>-</v>
          </cell>
          <cell r="V99" t="str">
            <v>-</v>
          </cell>
          <cell r="W99" t="str">
            <v>-</v>
          </cell>
          <cell r="X99" t="str">
            <v>-</v>
          </cell>
          <cell r="Y99" t="str">
            <v>-</v>
          </cell>
          <cell r="Z99" t="str">
            <v>-</v>
          </cell>
          <cell r="AA99" t="str">
            <v>-</v>
          </cell>
          <cell r="AB99" t="str">
            <v>-</v>
          </cell>
          <cell r="AC99" t="str">
            <v>-</v>
          </cell>
          <cell r="AD99" t="str">
            <v>-</v>
          </cell>
          <cell r="AE99" t="str">
            <v>-</v>
          </cell>
          <cell r="AF99" t="str">
            <v>-</v>
          </cell>
          <cell r="AG99" t="str">
            <v>-</v>
          </cell>
          <cell r="AH99" t="str">
            <v>-</v>
          </cell>
          <cell r="AI99" t="str">
            <v>-</v>
          </cell>
          <cell r="AJ99" t="str">
            <v>-</v>
          </cell>
          <cell r="AK99" t="str">
            <v>-</v>
          </cell>
        </row>
        <row r="100">
          <cell r="A100">
            <v>13</v>
          </cell>
          <cell r="B100">
            <v>1.1000000000000001</v>
          </cell>
          <cell r="C100">
            <v>3</v>
          </cell>
          <cell r="D100">
            <v>6.6</v>
          </cell>
          <cell r="E100">
            <v>11.8</v>
          </cell>
          <cell r="F100">
            <v>19.399999999999999</v>
          </cell>
          <cell r="G100">
            <v>29</v>
          </cell>
          <cell r="H100">
            <v>41.6</v>
          </cell>
          <cell r="I100">
            <v>57</v>
          </cell>
          <cell r="J100">
            <v>70.900000000000006</v>
          </cell>
          <cell r="K100">
            <v>82</v>
          </cell>
          <cell r="L100">
            <v>91.3</v>
          </cell>
          <cell r="M100">
            <v>97.8</v>
          </cell>
          <cell r="N100">
            <v>100</v>
          </cell>
        </row>
        <row r="101">
          <cell r="A101" t="str">
            <v>-</v>
          </cell>
          <cell r="B101" t="str">
            <v>-</v>
          </cell>
          <cell r="C101" t="str">
            <v>-</v>
          </cell>
          <cell r="D101" t="str">
            <v>-</v>
          </cell>
          <cell r="E101" t="str">
            <v>-</v>
          </cell>
          <cell r="F101" t="str">
            <v>-</v>
          </cell>
          <cell r="G101" t="str">
            <v>-</v>
          </cell>
          <cell r="H101" t="str">
            <v>-</v>
          </cell>
          <cell r="I101" t="str">
            <v>-</v>
          </cell>
          <cell r="J101" t="str">
            <v>-</v>
          </cell>
          <cell r="K101" t="str">
            <v>-</v>
          </cell>
          <cell r="L101" t="str">
            <v>-</v>
          </cell>
          <cell r="M101" t="str">
            <v>-</v>
          </cell>
          <cell r="N101" t="str">
            <v>-</v>
          </cell>
          <cell r="O101" t="str">
            <v>-</v>
          </cell>
          <cell r="P101" t="str">
            <v>-</v>
          </cell>
          <cell r="Q101" t="str">
            <v>-</v>
          </cell>
          <cell r="R101" t="str">
            <v>-</v>
          </cell>
          <cell r="S101" t="str">
            <v>-</v>
          </cell>
          <cell r="T101" t="str">
            <v>-</v>
          </cell>
          <cell r="U101" t="str">
            <v>-</v>
          </cell>
          <cell r="V101" t="str">
            <v>-</v>
          </cell>
          <cell r="W101" t="str">
            <v>-</v>
          </cell>
          <cell r="X101" t="str">
            <v>-</v>
          </cell>
          <cell r="Y101" t="str">
            <v>-</v>
          </cell>
          <cell r="Z101" t="str">
            <v>-</v>
          </cell>
          <cell r="AA101" t="str">
            <v>-</v>
          </cell>
          <cell r="AB101" t="str">
            <v>-</v>
          </cell>
          <cell r="AC101" t="str">
            <v>-</v>
          </cell>
          <cell r="AD101" t="str">
            <v>-</v>
          </cell>
          <cell r="AE101" t="str">
            <v>-</v>
          </cell>
          <cell r="AF101" t="str">
            <v>-</v>
          </cell>
          <cell r="AG101" t="str">
            <v>-</v>
          </cell>
          <cell r="AH101" t="str">
            <v>-</v>
          </cell>
          <cell r="AI101" t="str">
            <v>-</v>
          </cell>
          <cell r="AJ101" t="str">
            <v>-</v>
          </cell>
          <cell r="AK101" t="str">
            <v>-</v>
          </cell>
        </row>
        <row r="102">
          <cell r="A102">
            <v>14</v>
          </cell>
          <cell r="B102">
            <v>1</v>
          </cell>
          <cell r="C102">
            <v>2.8</v>
          </cell>
          <cell r="D102">
            <v>5.6</v>
          </cell>
          <cell r="E102">
            <v>9.6999999999999993</v>
          </cell>
          <cell r="F102">
            <v>16.299999999999997</v>
          </cell>
          <cell r="G102">
            <v>24.199999999999996</v>
          </cell>
          <cell r="H102">
            <v>34.699999999999996</v>
          </cell>
          <cell r="I102">
            <v>48.399999999999991</v>
          </cell>
          <cell r="J102">
            <v>62.199999999999989</v>
          </cell>
          <cell r="K102">
            <v>73.999999999999986</v>
          </cell>
          <cell r="L102">
            <v>84.199999999999989</v>
          </cell>
          <cell r="M102">
            <v>92.399999999999991</v>
          </cell>
          <cell r="N102">
            <v>98.199999999999989</v>
          </cell>
          <cell r="O102">
            <v>99.999999999999986</v>
          </cell>
        </row>
        <row r="103">
          <cell r="A103" t="str">
            <v>-</v>
          </cell>
          <cell r="B103" t="str">
            <v>-</v>
          </cell>
          <cell r="C103" t="str">
            <v>-</v>
          </cell>
          <cell r="D103" t="str">
            <v>-</v>
          </cell>
          <cell r="E103" t="str">
            <v>-</v>
          </cell>
          <cell r="F103" t="str">
            <v>-</v>
          </cell>
          <cell r="G103" t="str">
            <v>-</v>
          </cell>
          <cell r="H103" t="str">
            <v>-</v>
          </cell>
          <cell r="I103" t="str">
            <v>-</v>
          </cell>
          <cell r="J103" t="str">
            <v>-</v>
          </cell>
          <cell r="K103" t="str">
            <v>-</v>
          </cell>
          <cell r="L103" t="str">
            <v>-</v>
          </cell>
          <cell r="M103" t="str">
            <v>-</v>
          </cell>
          <cell r="N103" t="str">
            <v>-</v>
          </cell>
          <cell r="O103" t="str">
            <v>-</v>
          </cell>
          <cell r="P103" t="str">
            <v>-</v>
          </cell>
          <cell r="Q103" t="str">
            <v>-</v>
          </cell>
          <cell r="R103" t="str">
            <v>-</v>
          </cell>
          <cell r="S103" t="str">
            <v>-</v>
          </cell>
          <cell r="T103" t="str">
            <v>-</v>
          </cell>
          <cell r="U103" t="str">
            <v>-</v>
          </cell>
          <cell r="V103" t="str">
            <v>-</v>
          </cell>
          <cell r="W103" t="str">
            <v>-</v>
          </cell>
          <cell r="X103" t="str">
            <v>-</v>
          </cell>
          <cell r="Y103" t="str">
            <v>-</v>
          </cell>
          <cell r="Z103" t="str">
            <v>-</v>
          </cell>
          <cell r="AA103" t="str">
            <v>-</v>
          </cell>
          <cell r="AB103" t="str">
            <v>-</v>
          </cell>
          <cell r="AC103" t="str">
            <v>-</v>
          </cell>
          <cell r="AD103" t="str">
            <v>-</v>
          </cell>
          <cell r="AE103" t="str">
            <v>-</v>
          </cell>
          <cell r="AF103" t="str">
            <v>-</v>
          </cell>
          <cell r="AG103" t="str">
            <v>-</v>
          </cell>
          <cell r="AH103" t="str">
            <v>-</v>
          </cell>
          <cell r="AI103" t="str">
            <v>-</v>
          </cell>
          <cell r="AJ103" t="str">
            <v>-</v>
          </cell>
          <cell r="AK103" t="str">
            <v>-</v>
          </cell>
        </row>
        <row r="104">
          <cell r="A104">
            <v>15</v>
          </cell>
          <cell r="B104">
            <v>0.9</v>
          </cell>
          <cell r="C104">
            <v>2.1</v>
          </cell>
          <cell r="D104">
            <v>3.5</v>
          </cell>
          <cell r="E104">
            <v>7.9</v>
          </cell>
          <cell r="F104">
            <v>13.3</v>
          </cell>
          <cell r="G104">
            <v>20.3</v>
          </cell>
          <cell r="H104">
            <v>28.9</v>
          </cell>
          <cell r="I104">
            <v>39.9</v>
          </cell>
          <cell r="J104">
            <v>53.099999999999994</v>
          </cell>
          <cell r="K104">
            <v>65.199999999999989</v>
          </cell>
          <cell r="L104">
            <v>76.099999999999994</v>
          </cell>
          <cell r="M104">
            <v>85.3</v>
          </cell>
          <cell r="N104">
            <v>93.2</v>
          </cell>
          <cell r="O104">
            <v>98.4</v>
          </cell>
          <cell r="P104">
            <v>100</v>
          </cell>
        </row>
        <row r="105">
          <cell r="A105" t="str">
            <v>-</v>
          </cell>
          <cell r="B105">
            <v>9.0000000000000011E-3</v>
          </cell>
          <cell r="C105">
            <v>2.1000000000000001E-2</v>
          </cell>
          <cell r="D105">
            <v>3.5000000000000003E-2</v>
          </cell>
          <cell r="E105">
            <v>7.9000000000000001E-2</v>
          </cell>
          <cell r="F105">
            <v>0.13300000000000001</v>
          </cell>
          <cell r="G105">
            <v>0.20300000000000001</v>
          </cell>
          <cell r="H105">
            <v>0.28899999999999998</v>
          </cell>
          <cell r="I105">
            <v>0.39899999999999997</v>
          </cell>
          <cell r="J105">
            <v>0.53099999999999992</v>
          </cell>
          <cell r="K105">
            <v>0.65199999999999991</v>
          </cell>
          <cell r="L105">
            <v>0.7609999999999999</v>
          </cell>
          <cell r="M105">
            <v>0.85299999999999998</v>
          </cell>
          <cell r="N105">
            <v>0.93200000000000005</v>
          </cell>
          <cell r="O105">
            <v>0.9840000000000001</v>
          </cell>
          <cell r="P105">
            <v>1</v>
          </cell>
          <cell r="Q105" t="str">
            <v>-</v>
          </cell>
          <cell r="R105" t="str">
            <v>-</v>
          </cell>
          <cell r="S105" t="str">
            <v>-</v>
          </cell>
          <cell r="T105" t="str">
            <v>-</v>
          </cell>
          <cell r="U105" t="str">
            <v>-</v>
          </cell>
          <cell r="V105" t="str">
            <v>-</v>
          </cell>
          <cell r="W105" t="str">
            <v>-</v>
          </cell>
          <cell r="X105" t="str">
            <v>-</v>
          </cell>
          <cell r="Y105" t="str">
            <v>-</v>
          </cell>
          <cell r="Z105" t="str">
            <v>-</v>
          </cell>
          <cell r="AA105" t="str">
            <v>-</v>
          </cell>
          <cell r="AB105" t="str">
            <v>-</v>
          </cell>
          <cell r="AC105" t="str">
            <v>-</v>
          </cell>
          <cell r="AD105" t="str">
            <v>-</v>
          </cell>
          <cell r="AE105" t="str">
            <v>-</v>
          </cell>
          <cell r="AF105" t="str">
            <v>-</v>
          </cell>
          <cell r="AG105" t="str">
            <v>-</v>
          </cell>
          <cell r="AH105" t="str">
            <v>-</v>
          </cell>
          <cell r="AI105" t="str">
            <v>-</v>
          </cell>
          <cell r="AJ105" t="str">
            <v>-</v>
          </cell>
          <cell r="AK105" t="str">
            <v>-</v>
          </cell>
        </row>
        <row r="106">
          <cell r="A106">
            <v>16</v>
          </cell>
          <cell r="B106">
            <v>0.3</v>
          </cell>
          <cell r="C106">
            <v>1.3</v>
          </cell>
          <cell r="D106">
            <v>3.4000000000000004</v>
          </cell>
          <cell r="E106">
            <v>6.6000000000000005</v>
          </cell>
          <cell r="F106">
            <v>10.8</v>
          </cell>
          <cell r="G106">
            <v>16.8</v>
          </cell>
          <cell r="H106">
            <v>24</v>
          </cell>
          <cell r="I106">
            <v>32.4</v>
          </cell>
          <cell r="J106">
            <v>43.9</v>
          </cell>
          <cell r="K106">
            <v>56</v>
          </cell>
          <cell r="L106">
            <v>70</v>
          </cell>
          <cell r="M106">
            <v>79.599999999999994</v>
          </cell>
          <cell r="N106">
            <v>87.8</v>
          </cell>
          <cell r="O106">
            <v>94.2</v>
          </cell>
          <cell r="P106">
            <v>98.8</v>
          </cell>
          <cell r="Q106">
            <v>100</v>
          </cell>
        </row>
        <row r="107">
          <cell r="A107" t="str">
            <v>-</v>
          </cell>
          <cell r="B107" t="str">
            <v>-</v>
          </cell>
          <cell r="C107" t="str">
            <v>-</v>
          </cell>
          <cell r="D107" t="str">
            <v>-</v>
          </cell>
          <cell r="E107" t="str">
            <v>-</v>
          </cell>
          <cell r="F107" t="str">
            <v>-</v>
          </cell>
          <cell r="G107" t="str">
            <v>-</v>
          </cell>
          <cell r="H107" t="str">
            <v>-</v>
          </cell>
          <cell r="I107" t="str">
            <v>-</v>
          </cell>
          <cell r="J107" t="str">
            <v>-</v>
          </cell>
          <cell r="K107" t="str">
            <v>-</v>
          </cell>
          <cell r="L107" t="str">
            <v>-</v>
          </cell>
          <cell r="M107" t="str">
            <v>-</v>
          </cell>
          <cell r="N107" t="str">
            <v>-</v>
          </cell>
          <cell r="O107" t="str">
            <v>-</v>
          </cell>
          <cell r="P107" t="str">
            <v>-</v>
          </cell>
          <cell r="Q107" t="str">
            <v>-</v>
          </cell>
          <cell r="R107" t="str">
            <v>-</v>
          </cell>
          <cell r="S107" t="str">
            <v>-</v>
          </cell>
          <cell r="T107" t="str">
            <v>-</v>
          </cell>
          <cell r="U107" t="str">
            <v>-</v>
          </cell>
          <cell r="V107" t="str">
            <v>-</v>
          </cell>
          <cell r="W107" t="str">
            <v>-</v>
          </cell>
          <cell r="X107" t="str">
            <v>-</v>
          </cell>
          <cell r="Y107" t="str">
            <v>-</v>
          </cell>
          <cell r="Z107" t="str">
            <v>-</v>
          </cell>
          <cell r="AA107" t="str">
            <v>-</v>
          </cell>
          <cell r="AB107" t="str">
            <v>-</v>
          </cell>
          <cell r="AC107" t="str">
            <v>-</v>
          </cell>
          <cell r="AD107" t="str">
            <v>-</v>
          </cell>
          <cell r="AE107" t="str">
            <v>-</v>
          </cell>
          <cell r="AF107" t="str">
            <v>-</v>
          </cell>
          <cell r="AG107" t="str">
            <v>-</v>
          </cell>
          <cell r="AH107" t="str">
            <v>-</v>
          </cell>
          <cell r="AI107" t="str">
            <v>-</v>
          </cell>
          <cell r="AJ107" t="str">
            <v>-</v>
          </cell>
          <cell r="AK107" t="str">
            <v>-</v>
          </cell>
        </row>
        <row r="108">
          <cell r="A108">
            <v>17</v>
          </cell>
          <cell r="B108">
            <v>0.7</v>
          </cell>
          <cell r="C108">
            <v>1.9</v>
          </cell>
          <cell r="D108">
            <v>3.9</v>
          </cell>
          <cell r="E108">
            <v>6.3</v>
          </cell>
          <cell r="F108">
            <v>10.199999999999999</v>
          </cell>
          <cell r="G108">
            <v>15.799999999999999</v>
          </cell>
          <cell r="H108">
            <v>22.299999999999997</v>
          </cell>
          <cell r="I108">
            <v>29.4</v>
          </cell>
          <cell r="J108">
            <v>39</v>
          </cell>
          <cell r="K108">
            <v>50.4</v>
          </cell>
          <cell r="L108">
            <v>62</v>
          </cell>
          <cell r="M108">
            <v>71.599999999999994</v>
          </cell>
          <cell r="N108">
            <v>80.8</v>
          </cell>
          <cell r="O108">
            <v>88</v>
          </cell>
          <cell r="P108">
            <v>94.8</v>
          </cell>
          <cell r="Q108">
            <v>98.8</v>
          </cell>
          <cell r="R108">
            <v>100</v>
          </cell>
        </row>
        <row r="109">
          <cell r="A109" t="str">
            <v>-</v>
          </cell>
          <cell r="B109" t="str">
            <v>-</v>
          </cell>
          <cell r="C109" t="str">
            <v>-</v>
          </cell>
          <cell r="D109" t="str">
            <v>-</v>
          </cell>
          <cell r="E109" t="str">
            <v>-</v>
          </cell>
          <cell r="F109" t="str">
            <v>-</v>
          </cell>
          <cell r="G109" t="str">
            <v>-</v>
          </cell>
          <cell r="H109" t="str">
            <v>-</v>
          </cell>
          <cell r="I109" t="str">
            <v>-</v>
          </cell>
          <cell r="J109" t="str">
            <v>-</v>
          </cell>
          <cell r="K109" t="str">
            <v>-</v>
          </cell>
          <cell r="L109" t="str">
            <v>-</v>
          </cell>
          <cell r="M109" t="str">
            <v>-</v>
          </cell>
          <cell r="N109" t="str">
            <v>-</v>
          </cell>
          <cell r="O109" t="str">
            <v>-</v>
          </cell>
          <cell r="P109" t="str">
            <v>-</v>
          </cell>
          <cell r="Q109" t="str">
            <v>-</v>
          </cell>
          <cell r="R109" t="str">
            <v>-</v>
          </cell>
          <cell r="S109" t="str">
            <v>-</v>
          </cell>
          <cell r="T109" t="str">
            <v>-</v>
          </cell>
          <cell r="U109" t="str">
            <v>-</v>
          </cell>
          <cell r="V109" t="str">
            <v>-</v>
          </cell>
          <cell r="W109" t="str">
            <v>-</v>
          </cell>
          <cell r="X109" t="str">
            <v>-</v>
          </cell>
          <cell r="Y109" t="str">
            <v>-</v>
          </cell>
          <cell r="Z109" t="str">
            <v>-</v>
          </cell>
          <cell r="AA109" t="str">
            <v>-</v>
          </cell>
          <cell r="AB109" t="str">
            <v>-</v>
          </cell>
          <cell r="AC109" t="str">
            <v>-</v>
          </cell>
          <cell r="AD109" t="str">
            <v>-</v>
          </cell>
          <cell r="AE109" t="str">
            <v>-</v>
          </cell>
          <cell r="AF109" t="str">
            <v>-</v>
          </cell>
          <cell r="AG109" t="str">
            <v>-</v>
          </cell>
          <cell r="AH109" t="str">
            <v>-</v>
          </cell>
          <cell r="AI109" t="str">
            <v>-</v>
          </cell>
          <cell r="AJ109" t="str">
            <v>-</v>
          </cell>
          <cell r="AK109" t="str">
            <v>-</v>
          </cell>
        </row>
        <row r="110">
          <cell r="A110">
            <v>18</v>
          </cell>
          <cell r="B110">
            <v>0.7</v>
          </cell>
          <cell r="C110">
            <v>1.9</v>
          </cell>
          <cell r="D110">
            <v>3.7</v>
          </cell>
          <cell r="E110">
            <v>6.3000000000000007</v>
          </cell>
          <cell r="F110">
            <v>9.9</v>
          </cell>
          <cell r="G110">
            <v>14.5</v>
          </cell>
          <cell r="H110">
            <v>20.100000000000001</v>
          </cell>
          <cell r="I110">
            <v>26.6</v>
          </cell>
          <cell r="J110">
            <v>34.700000000000003</v>
          </cell>
          <cell r="K110">
            <v>45.2</v>
          </cell>
          <cell r="L110">
            <v>55.800000000000004</v>
          </cell>
          <cell r="M110">
            <v>66.100000000000009</v>
          </cell>
          <cell r="N110">
            <v>75.2</v>
          </cell>
          <cell r="O110">
            <v>83.600000000000009</v>
          </cell>
          <cell r="P110">
            <v>90.000000000000014</v>
          </cell>
          <cell r="Q110">
            <v>95.200000000000017</v>
          </cell>
          <cell r="R110">
            <v>98.800000000000011</v>
          </cell>
          <cell r="S110">
            <v>100.00000000000001</v>
          </cell>
        </row>
        <row r="111">
          <cell r="A111" t="str">
            <v>-</v>
          </cell>
          <cell r="B111" t="str">
            <v>-</v>
          </cell>
          <cell r="C111" t="str">
            <v>-</v>
          </cell>
          <cell r="D111" t="str">
            <v>-</v>
          </cell>
          <cell r="E111" t="str">
            <v>-</v>
          </cell>
          <cell r="F111" t="str">
            <v>-</v>
          </cell>
          <cell r="G111" t="str">
            <v>-</v>
          </cell>
          <cell r="H111" t="str">
            <v>-</v>
          </cell>
          <cell r="I111" t="str">
            <v>-</v>
          </cell>
          <cell r="J111" t="str">
            <v>-</v>
          </cell>
          <cell r="K111" t="str">
            <v>-</v>
          </cell>
          <cell r="L111" t="str">
            <v>-</v>
          </cell>
          <cell r="M111" t="str">
            <v>-</v>
          </cell>
          <cell r="N111" t="str">
            <v>-</v>
          </cell>
          <cell r="O111" t="str">
            <v>-</v>
          </cell>
          <cell r="P111" t="str">
            <v>-</v>
          </cell>
          <cell r="Q111" t="str">
            <v>-</v>
          </cell>
          <cell r="R111" t="str">
            <v>-</v>
          </cell>
          <cell r="S111" t="str">
            <v>-</v>
          </cell>
          <cell r="T111" t="str">
            <v>-</v>
          </cell>
          <cell r="U111" t="str">
            <v>-</v>
          </cell>
          <cell r="V111" t="str">
            <v>-</v>
          </cell>
          <cell r="W111" t="str">
            <v>-</v>
          </cell>
          <cell r="X111" t="str">
            <v>-</v>
          </cell>
          <cell r="Y111" t="str">
            <v>-</v>
          </cell>
          <cell r="Z111" t="str">
            <v>-</v>
          </cell>
          <cell r="AA111" t="str">
            <v>-</v>
          </cell>
          <cell r="AB111" t="str">
            <v>-</v>
          </cell>
          <cell r="AC111" t="str">
            <v>-</v>
          </cell>
          <cell r="AD111" t="str">
            <v>-</v>
          </cell>
          <cell r="AE111" t="str">
            <v>-</v>
          </cell>
          <cell r="AF111" t="str">
            <v>-</v>
          </cell>
          <cell r="AG111" t="str">
            <v>-</v>
          </cell>
          <cell r="AH111" t="str">
            <v>-</v>
          </cell>
          <cell r="AI111" t="str">
            <v>-</v>
          </cell>
          <cell r="AJ111" t="str">
            <v>-</v>
          </cell>
          <cell r="AK111" t="str">
            <v>-</v>
          </cell>
        </row>
        <row r="112">
          <cell r="A112">
            <v>19</v>
          </cell>
          <cell r="B112">
            <v>0.6</v>
          </cell>
          <cell r="C112">
            <v>1.6</v>
          </cell>
          <cell r="D112">
            <v>3.2</v>
          </cell>
          <cell r="E112">
            <v>5.8000000000000007</v>
          </cell>
          <cell r="F112">
            <v>8.9</v>
          </cell>
          <cell r="G112">
            <v>13</v>
          </cell>
          <cell r="H112">
            <v>18</v>
          </cell>
          <cell r="I112">
            <v>23.8</v>
          </cell>
          <cell r="J112">
            <v>30.9</v>
          </cell>
          <cell r="K112">
            <v>39.4</v>
          </cell>
          <cell r="L112">
            <v>49.9</v>
          </cell>
          <cell r="M112">
            <v>59.9</v>
          </cell>
          <cell r="N112">
            <v>69</v>
          </cell>
          <cell r="O112">
            <v>77.400000000000006</v>
          </cell>
          <cell r="P112">
            <v>84.7</v>
          </cell>
          <cell r="Q112">
            <v>90.7</v>
          </cell>
          <cell r="R112">
            <v>95.7</v>
          </cell>
          <cell r="S112">
            <v>98.600000000000009</v>
          </cell>
          <cell r="T112">
            <v>100.00000000000001</v>
          </cell>
        </row>
        <row r="113">
          <cell r="A113" t="str">
            <v>-</v>
          </cell>
          <cell r="B113" t="str">
            <v>-</v>
          </cell>
          <cell r="C113" t="str">
            <v>-</v>
          </cell>
          <cell r="D113" t="str">
            <v>-</v>
          </cell>
          <cell r="E113" t="str">
            <v>-</v>
          </cell>
          <cell r="F113" t="str">
            <v>-</v>
          </cell>
          <cell r="G113" t="str">
            <v>-</v>
          </cell>
          <cell r="H113" t="str">
            <v>-</v>
          </cell>
          <cell r="I113" t="str">
            <v>-</v>
          </cell>
          <cell r="J113" t="str">
            <v>-</v>
          </cell>
          <cell r="K113" t="str">
            <v>-</v>
          </cell>
          <cell r="L113" t="str">
            <v>-</v>
          </cell>
          <cell r="M113" t="str">
            <v>-</v>
          </cell>
          <cell r="N113" t="str">
            <v>-</v>
          </cell>
          <cell r="O113" t="str">
            <v>-</v>
          </cell>
          <cell r="P113" t="str">
            <v>-</v>
          </cell>
          <cell r="Q113" t="str">
            <v>-</v>
          </cell>
          <cell r="R113" t="str">
            <v>-</v>
          </cell>
          <cell r="S113" t="str">
            <v>-</v>
          </cell>
          <cell r="T113" t="str">
            <v>-</v>
          </cell>
          <cell r="U113" t="str">
            <v>-</v>
          </cell>
          <cell r="V113" t="str">
            <v>-</v>
          </cell>
          <cell r="W113" t="str">
            <v>-</v>
          </cell>
          <cell r="X113" t="str">
            <v>-</v>
          </cell>
          <cell r="Y113" t="str">
            <v>-</v>
          </cell>
          <cell r="Z113" t="str">
            <v>-</v>
          </cell>
          <cell r="AA113" t="str">
            <v>-</v>
          </cell>
          <cell r="AB113" t="str">
            <v>-</v>
          </cell>
          <cell r="AC113" t="str">
            <v>-</v>
          </cell>
          <cell r="AD113" t="str">
            <v>-</v>
          </cell>
          <cell r="AE113" t="str">
            <v>-</v>
          </cell>
          <cell r="AF113" t="str">
            <v>-</v>
          </cell>
          <cell r="AG113" t="str">
            <v>-</v>
          </cell>
          <cell r="AH113" t="str">
            <v>-</v>
          </cell>
          <cell r="AI113" t="str">
            <v>-</v>
          </cell>
          <cell r="AJ113" t="str">
            <v>-</v>
          </cell>
          <cell r="AK113" t="str">
            <v>-</v>
          </cell>
        </row>
        <row r="114">
          <cell r="A114">
            <v>20</v>
          </cell>
          <cell r="B114">
            <v>0.5</v>
          </cell>
          <cell r="C114">
            <v>1.5</v>
          </cell>
          <cell r="D114">
            <v>3.1</v>
          </cell>
          <cell r="E114">
            <v>4.8</v>
          </cell>
          <cell r="F114">
            <v>7.6</v>
          </cell>
          <cell r="G114">
            <v>11.2</v>
          </cell>
          <cell r="H114">
            <v>15.6</v>
          </cell>
          <cell r="I114">
            <v>21</v>
          </cell>
          <cell r="J114">
            <v>27.4</v>
          </cell>
          <cell r="K114">
            <v>34.5</v>
          </cell>
          <cell r="L114">
            <v>43.6</v>
          </cell>
          <cell r="M114">
            <v>53.8</v>
          </cell>
          <cell r="N114">
            <v>63</v>
          </cell>
          <cell r="O114">
            <v>71.599999999999994</v>
          </cell>
          <cell r="P114">
            <v>79</v>
          </cell>
          <cell r="Q114">
            <v>86.3</v>
          </cell>
          <cell r="R114">
            <v>91.6</v>
          </cell>
          <cell r="S114">
            <v>96.1</v>
          </cell>
          <cell r="T114">
            <v>98.8</v>
          </cell>
          <cell r="U114">
            <v>100</v>
          </cell>
        </row>
        <row r="115">
          <cell r="A115" t="str">
            <v>-</v>
          </cell>
          <cell r="B115" t="str">
            <v>-</v>
          </cell>
          <cell r="C115" t="str">
            <v>-</v>
          </cell>
          <cell r="D115" t="str">
            <v>-</v>
          </cell>
          <cell r="E115" t="str">
            <v>-</v>
          </cell>
          <cell r="F115" t="str">
            <v>-</v>
          </cell>
          <cell r="G115" t="str">
            <v>-</v>
          </cell>
          <cell r="H115" t="str">
            <v>-</v>
          </cell>
          <cell r="I115" t="str">
            <v>-</v>
          </cell>
          <cell r="J115" t="str">
            <v>-</v>
          </cell>
          <cell r="K115" t="str">
            <v>-</v>
          </cell>
          <cell r="L115" t="str">
            <v>-</v>
          </cell>
          <cell r="M115" t="str">
            <v>-</v>
          </cell>
          <cell r="N115" t="str">
            <v>-</v>
          </cell>
          <cell r="O115" t="str">
            <v>-</v>
          </cell>
          <cell r="P115" t="str">
            <v>-</v>
          </cell>
          <cell r="Q115" t="str">
            <v>-</v>
          </cell>
          <cell r="R115" t="str">
            <v>-</v>
          </cell>
          <cell r="S115" t="str">
            <v>-</v>
          </cell>
          <cell r="T115" t="str">
            <v>-</v>
          </cell>
          <cell r="U115" t="str">
            <v>-</v>
          </cell>
          <cell r="V115" t="str">
            <v>-</v>
          </cell>
          <cell r="W115" t="str">
            <v>-</v>
          </cell>
          <cell r="X115" t="str">
            <v>-</v>
          </cell>
          <cell r="Y115" t="str">
            <v>-</v>
          </cell>
          <cell r="Z115" t="str">
            <v>-</v>
          </cell>
          <cell r="AA115" t="str">
            <v>-</v>
          </cell>
          <cell r="AB115" t="str">
            <v>-</v>
          </cell>
          <cell r="AC115" t="str">
            <v>-</v>
          </cell>
          <cell r="AD115" t="str">
            <v>-</v>
          </cell>
          <cell r="AE115" t="str">
            <v>-</v>
          </cell>
          <cell r="AF115" t="str">
            <v>-</v>
          </cell>
          <cell r="AG115" t="str">
            <v>-</v>
          </cell>
          <cell r="AH115" t="str">
            <v>-</v>
          </cell>
          <cell r="AI115" t="str">
            <v>-</v>
          </cell>
          <cell r="AJ115" t="str">
            <v>-</v>
          </cell>
          <cell r="AK115" t="str">
            <v>-</v>
          </cell>
        </row>
        <row r="116">
          <cell r="A116">
            <v>21</v>
          </cell>
          <cell r="B116">
            <v>0.5</v>
          </cell>
          <cell r="C116">
            <v>1.4</v>
          </cell>
          <cell r="D116">
            <v>2.5999999999999996</v>
          </cell>
          <cell r="E116">
            <v>4.5</v>
          </cell>
          <cell r="F116">
            <v>7</v>
          </cell>
          <cell r="G116">
            <v>10.3</v>
          </cell>
          <cell r="H116">
            <v>14.4</v>
          </cell>
          <cell r="I116">
            <v>19.100000000000001</v>
          </cell>
          <cell r="J116">
            <v>24.6</v>
          </cell>
          <cell r="K116">
            <v>31.8</v>
          </cell>
          <cell r="L116">
            <v>39.799999999999997</v>
          </cell>
          <cell r="M116">
            <v>48.8</v>
          </cell>
          <cell r="N116">
            <v>58.5</v>
          </cell>
          <cell r="O116">
            <v>66.900000000000006</v>
          </cell>
          <cell r="P116">
            <v>74.900000000000006</v>
          </cell>
          <cell r="Q116">
            <v>82.4</v>
          </cell>
          <cell r="R116">
            <v>88.300000000000011</v>
          </cell>
          <cell r="S116">
            <v>93.800000000000011</v>
          </cell>
          <cell r="T116">
            <v>97.500000000000014</v>
          </cell>
          <cell r="U116">
            <v>98.800000000000011</v>
          </cell>
          <cell r="V116">
            <v>100.00000000000001</v>
          </cell>
        </row>
        <row r="117">
          <cell r="A117" t="str">
            <v>-</v>
          </cell>
          <cell r="B117" t="str">
            <v>-</v>
          </cell>
          <cell r="C117" t="str">
            <v>-</v>
          </cell>
          <cell r="D117" t="str">
            <v>-</v>
          </cell>
          <cell r="E117" t="str">
            <v>-</v>
          </cell>
          <cell r="F117" t="str">
            <v>-</v>
          </cell>
          <cell r="G117" t="str">
            <v>-</v>
          </cell>
          <cell r="H117" t="str">
            <v>-</v>
          </cell>
          <cell r="I117" t="str">
            <v>-</v>
          </cell>
          <cell r="J117" t="str">
            <v>-</v>
          </cell>
          <cell r="K117" t="str">
            <v>-</v>
          </cell>
          <cell r="L117" t="str">
            <v>-</v>
          </cell>
          <cell r="M117" t="str">
            <v>-</v>
          </cell>
          <cell r="N117" t="str">
            <v>-</v>
          </cell>
          <cell r="O117" t="str">
            <v>-</v>
          </cell>
          <cell r="P117" t="str">
            <v>-</v>
          </cell>
          <cell r="Q117" t="str">
            <v>-</v>
          </cell>
          <cell r="R117" t="str">
            <v>-</v>
          </cell>
          <cell r="S117" t="str">
            <v>-</v>
          </cell>
          <cell r="T117" t="str">
            <v>-</v>
          </cell>
          <cell r="U117" t="str">
            <v>-</v>
          </cell>
          <cell r="V117" t="str">
            <v>-</v>
          </cell>
          <cell r="W117" t="str">
            <v>-</v>
          </cell>
          <cell r="X117" t="str">
            <v>-</v>
          </cell>
          <cell r="Y117" t="str">
            <v>-</v>
          </cell>
          <cell r="Z117" t="str">
            <v>-</v>
          </cell>
          <cell r="AA117" t="str">
            <v>-</v>
          </cell>
          <cell r="AB117" t="str">
            <v>-</v>
          </cell>
          <cell r="AC117" t="str">
            <v>-</v>
          </cell>
          <cell r="AD117" t="str">
            <v>-</v>
          </cell>
          <cell r="AE117" t="str">
            <v>-</v>
          </cell>
          <cell r="AF117" t="str">
            <v>-</v>
          </cell>
          <cell r="AG117" t="str">
            <v>-</v>
          </cell>
          <cell r="AH117" t="str">
            <v>-</v>
          </cell>
          <cell r="AI117" t="str">
            <v>-</v>
          </cell>
          <cell r="AJ117" t="str">
            <v>-</v>
          </cell>
          <cell r="AK117" t="str">
            <v>-</v>
          </cell>
        </row>
        <row r="118">
          <cell r="A118">
            <v>22</v>
          </cell>
          <cell r="B118">
            <v>0.5</v>
          </cell>
          <cell r="C118">
            <v>1.4</v>
          </cell>
          <cell r="D118">
            <v>2.5999999999999996</v>
          </cell>
          <cell r="E118">
            <v>4.0999999999999996</v>
          </cell>
          <cell r="F118">
            <v>6.3999999999999995</v>
          </cell>
          <cell r="G118">
            <v>9.2999999999999989</v>
          </cell>
          <cell r="H118">
            <v>13.099999999999998</v>
          </cell>
          <cell r="I118">
            <v>17.299999999999997</v>
          </cell>
          <cell r="J118">
            <v>22.299999999999997</v>
          </cell>
          <cell r="K118">
            <v>27.999999999999996</v>
          </cell>
          <cell r="L118">
            <v>35.4</v>
          </cell>
          <cell r="M118">
            <v>43</v>
          </cell>
          <cell r="N118">
            <v>52.3</v>
          </cell>
          <cell r="O118">
            <v>60.9</v>
          </cell>
          <cell r="P118">
            <v>68.7</v>
          </cell>
          <cell r="Q118">
            <v>76.3</v>
          </cell>
          <cell r="R118">
            <v>83</v>
          </cell>
          <cell r="S118">
            <v>88.3</v>
          </cell>
          <cell r="T118">
            <v>93.1</v>
          </cell>
          <cell r="U118">
            <v>97.399999999999991</v>
          </cell>
          <cell r="V118">
            <v>98.899999999999991</v>
          </cell>
          <cell r="W118">
            <v>99.999999999999986</v>
          </cell>
        </row>
        <row r="119">
          <cell r="A119" t="str">
            <v>-</v>
          </cell>
          <cell r="B119" t="str">
            <v>-</v>
          </cell>
          <cell r="C119" t="str">
            <v>-</v>
          </cell>
          <cell r="D119" t="str">
            <v>-</v>
          </cell>
          <cell r="E119" t="str">
            <v>-</v>
          </cell>
          <cell r="F119" t="str">
            <v>-</v>
          </cell>
          <cell r="G119" t="str">
            <v>-</v>
          </cell>
          <cell r="H119" t="str">
            <v>-</v>
          </cell>
          <cell r="I119" t="str">
            <v>-</v>
          </cell>
          <cell r="J119" t="str">
            <v>-</v>
          </cell>
          <cell r="K119" t="str">
            <v>-</v>
          </cell>
          <cell r="L119" t="str">
            <v>-</v>
          </cell>
          <cell r="M119" t="str">
            <v>-</v>
          </cell>
          <cell r="N119" t="str">
            <v>-</v>
          </cell>
          <cell r="O119" t="str">
            <v>-</v>
          </cell>
          <cell r="P119" t="str">
            <v>-</v>
          </cell>
          <cell r="Q119" t="str">
            <v>-</v>
          </cell>
          <cell r="R119" t="str">
            <v>-</v>
          </cell>
          <cell r="S119" t="str">
            <v>-</v>
          </cell>
          <cell r="T119" t="str">
            <v>-</v>
          </cell>
          <cell r="U119" t="str">
            <v>-</v>
          </cell>
          <cell r="V119" t="str">
            <v>-</v>
          </cell>
          <cell r="W119" t="str">
            <v>-</v>
          </cell>
          <cell r="X119" t="str">
            <v>-</v>
          </cell>
          <cell r="Y119" t="str">
            <v>-</v>
          </cell>
          <cell r="Z119" t="str">
            <v>-</v>
          </cell>
          <cell r="AA119" t="str">
            <v>-</v>
          </cell>
          <cell r="AB119" t="str">
            <v>-</v>
          </cell>
          <cell r="AC119" t="str">
            <v>-</v>
          </cell>
          <cell r="AD119" t="str">
            <v>-</v>
          </cell>
          <cell r="AE119" t="str">
            <v>-</v>
          </cell>
          <cell r="AF119" t="str">
            <v>-</v>
          </cell>
          <cell r="AG119" t="str">
            <v>-</v>
          </cell>
          <cell r="AH119" t="str">
            <v>-</v>
          </cell>
          <cell r="AI119" t="str">
            <v>-</v>
          </cell>
          <cell r="AJ119" t="str">
            <v>-</v>
          </cell>
          <cell r="AK119" t="str">
            <v>-</v>
          </cell>
        </row>
        <row r="120">
          <cell r="A120">
            <v>23</v>
          </cell>
          <cell r="B120">
            <v>0.5</v>
          </cell>
          <cell r="C120">
            <v>1.2</v>
          </cell>
          <cell r="D120">
            <v>2.2000000000000002</v>
          </cell>
          <cell r="E120">
            <v>3.7</v>
          </cell>
          <cell r="F120">
            <v>5.7</v>
          </cell>
          <cell r="G120">
            <v>8.4</v>
          </cell>
          <cell r="H120">
            <v>11.7</v>
          </cell>
          <cell r="I120">
            <v>15.6</v>
          </cell>
          <cell r="J120">
            <v>20.2</v>
          </cell>
          <cell r="K120">
            <v>25.2</v>
          </cell>
          <cell r="L120">
            <v>31.7</v>
          </cell>
          <cell r="M120">
            <v>39.299999999999997</v>
          </cell>
          <cell r="N120">
            <v>47.5</v>
          </cell>
          <cell r="O120">
            <v>56</v>
          </cell>
          <cell r="P120">
            <v>64</v>
          </cell>
          <cell r="Q120">
            <v>71.3</v>
          </cell>
          <cell r="R120">
            <v>78</v>
          </cell>
          <cell r="S120">
            <v>83.7</v>
          </cell>
          <cell r="T120">
            <v>89</v>
          </cell>
          <cell r="U120">
            <v>93.5</v>
          </cell>
          <cell r="V120">
            <v>97</v>
          </cell>
          <cell r="W120">
            <v>99</v>
          </cell>
          <cell r="X120">
            <v>100</v>
          </cell>
        </row>
        <row r="121">
          <cell r="A121" t="str">
            <v>-</v>
          </cell>
          <cell r="B121" t="str">
            <v>-</v>
          </cell>
          <cell r="C121" t="str">
            <v>-</v>
          </cell>
          <cell r="D121" t="str">
            <v>-</v>
          </cell>
          <cell r="E121" t="str">
            <v>-</v>
          </cell>
          <cell r="F121" t="str">
            <v>-</v>
          </cell>
          <cell r="G121" t="str">
            <v>-</v>
          </cell>
          <cell r="H121" t="str">
            <v>-</v>
          </cell>
          <cell r="I121" t="str">
            <v>-</v>
          </cell>
          <cell r="J121" t="str">
            <v>-</v>
          </cell>
          <cell r="K121" t="str">
            <v>-</v>
          </cell>
          <cell r="L121" t="str">
            <v>-</v>
          </cell>
          <cell r="M121" t="str">
            <v>-</v>
          </cell>
          <cell r="N121" t="str">
            <v>-</v>
          </cell>
          <cell r="O121" t="str">
            <v>-</v>
          </cell>
          <cell r="P121" t="str">
            <v>-</v>
          </cell>
          <cell r="Q121" t="str">
            <v>-</v>
          </cell>
          <cell r="R121" t="str">
            <v>-</v>
          </cell>
          <cell r="S121" t="str">
            <v>-</v>
          </cell>
          <cell r="T121" t="str">
            <v>-</v>
          </cell>
          <cell r="U121" t="str">
            <v>-</v>
          </cell>
          <cell r="V121" t="str">
            <v>-</v>
          </cell>
          <cell r="W121" t="str">
            <v>-</v>
          </cell>
          <cell r="X121" t="str">
            <v>-</v>
          </cell>
          <cell r="Y121" t="str">
            <v>-</v>
          </cell>
          <cell r="Z121" t="str">
            <v>-</v>
          </cell>
          <cell r="AA121" t="str">
            <v>-</v>
          </cell>
          <cell r="AB121" t="str">
            <v>-</v>
          </cell>
          <cell r="AC121" t="str">
            <v>-</v>
          </cell>
          <cell r="AD121" t="str">
            <v>-</v>
          </cell>
          <cell r="AE121" t="str">
            <v>-</v>
          </cell>
          <cell r="AF121" t="str">
            <v>-</v>
          </cell>
          <cell r="AG121" t="str">
            <v>-</v>
          </cell>
          <cell r="AH121" t="str">
            <v>-</v>
          </cell>
          <cell r="AI121" t="str">
            <v>-</v>
          </cell>
          <cell r="AJ121" t="str">
            <v>-</v>
          </cell>
          <cell r="AK121" t="str">
            <v>-</v>
          </cell>
        </row>
        <row r="122">
          <cell r="A122">
            <v>24</v>
          </cell>
          <cell r="B122">
            <v>0.5</v>
          </cell>
          <cell r="C122">
            <v>1.2</v>
          </cell>
          <cell r="D122">
            <v>2.1</v>
          </cell>
          <cell r="E122">
            <v>3.6</v>
          </cell>
          <cell r="F122">
            <v>5.3</v>
          </cell>
          <cell r="G122">
            <v>7.8</v>
          </cell>
          <cell r="H122">
            <v>10.7</v>
          </cell>
          <cell r="I122">
            <v>14.1</v>
          </cell>
          <cell r="J122">
            <v>18.399999999999999</v>
          </cell>
          <cell r="K122">
            <v>22.9</v>
          </cell>
          <cell r="L122">
            <v>28.5</v>
          </cell>
          <cell r="M122">
            <v>34.6</v>
          </cell>
          <cell r="N122">
            <v>42.5</v>
          </cell>
          <cell r="O122">
            <v>51</v>
          </cell>
          <cell r="P122">
            <v>58.8</v>
          </cell>
          <cell r="Q122">
            <v>66.099999999999994</v>
          </cell>
          <cell r="R122">
            <v>73.099999999999994</v>
          </cell>
          <cell r="S122">
            <v>79.399999999999991</v>
          </cell>
          <cell r="T122">
            <v>85.1</v>
          </cell>
          <cell r="U122">
            <v>89.6</v>
          </cell>
          <cell r="V122">
            <v>94</v>
          </cell>
          <cell r="W122">
            <v>97.4</v>
          </cell>
          <cell r="X122">
            <v>99</v>
          </cell>
          <cell r="Y122">
            <v>100</v>
          </cell>
        </row>
        <row r="123">
          <cell r="A123" t="str">
            <v>-</v>
          </cell>
          <cell r="B123" t="str">
            <v>-</v>
          </cell>
          <cell r="C123" t="str">
            <v>-</v>
          </cell>
          <cell r="D123" t="str">
            <v>-</v>
          </cell>
          <cell r="E123" t="str">
            <v>-</v>
          </cell>
          <cell r="F123" t="str">
            <v>-</v>
          </cell>
          <cell r="G123" t="str">
            <v>-</v>
          </cell>
          <cell r="H123" t="str">
            <v>-</v>
          </cell>
          <cell r="I123" t="str">
            <v>-</v>
          </cell>
          <cell r="J123" t="str">
            <v>-</v>
          </cell>
          <cell r="K123" t="str">
            <v>-</v>
          </cell>
          <cell r="L123" t="str">
            <v>-</v>
          </cell>
          <cell r="M123" t="str">
            <v>-</v>
          </cell>
          <cell r="N123" t="str">
            <v>-</v>
          </cell>
          <cell r="O123" t="str">
            <v>-</v>
          </cell>
          <cell r="P123" t="str">
            <v>-</v>
          </cell>
          <cell r="Q123" t="str">
            <v>-</v>
          </cell>
          <cell r="R123" t="str">
            <v>-</v>
          </cell>
          <cell r="S123" t="str">
            <v>-</v>
          </cell>
          <cell r="T123" t="str">
            <v>-</v>
          </cell>
          <cell r="U123" t="str">
            <v>-</v>
          </cell>
          <cell r="V123" t="str">
            <v>-</v>
          </cell>
          <cell r="W123" t="str">
            <v>-</v>
          </cell>
          <cell r="X123" t="str">
            <v>-</v>
          </cell>
          <cell r="Y123" t="str">
            <v>-</v>
          </cell>
          <cell r="Z123" t="str">
            <v>-</v>
          </cell>
          <cell r="AA123" t="str">
            <v>-</v>
          </cell>
          <cell r="AB123" t="str">
            <v>-</v>
          </cell>
          <cell r="AC123" t="str">
            <v>-</v>
          </cell>
          <cell r="AD123" t="str">
            <v>-</v>
          </cell>
          <cell r="AE123" t="str">
            <v>-</v>
          </cell>
          <cell r="AF123" t="str">
            <v>-</v>
          </cell>
          <cell r="AG123" t="str">
            <v>-</v>
          </cell>
          <cell r="AH123" t="str">
            <v>-</v>
          </cell>
          <cell r="AI123" t="str">
            <v>-</v>
          </cell>
          <cell r="AJ123" t="str">
            <v>-</v>
          </cell>
          <cell r="AK123" t="str">
            <v>-</v>
          </cell>
        </row>
        <row r="124">
          <cell r="A124">
            <v>25</v>
          </cell>
          <cell r="B124">
            <v>0.4</v>
          </cell>
          <cell r="C124">
            <v>1.1000000000000001</v>
          </cell>
          <cell r="D124">
            <v>2</v>
          </cell>
          <cell r="E124">
            <v>3.2</v>
          </cell>
          <cell r="F124">
            <v>4.8000000000000007</v>
          </cell>
          <cell r="G124">
            <v>7.0000000000000009</v>
          </cell>
          <cell r="H124">
            <v>9.7000000000000011</v>
          </cell>
          <cell r="I124">
            <v>12.900000000000002</v>
          </cell>
          <cell r="J124">
            <v>16.8</v>
          </cell>
          <cell r="K124">
            <v>21.4</v>
          </cell>
          <cell r="L124">
            <v>26.7</v>
          </cell>
          <cell r="M124">
            <v>32.799999999999997</v>
          </cell>
          <cell r="N124">
            <v>39.299999999999997</v>
          </cell>
          <cell r="O124">
            <v>46.8</v>
          </cell>
          <cell r="P124">
            <v>54.699999999999996</v>
          </cell>
          <cell r="Q124">
            <v>62.099999999999994</v>
          </cell>
          <cell r="R124">
            <v>69</v>
          </cell>
          <cell r="S124">
            <v>75.7</v>
          </cell>
          <cell r="T124">
            <v>81.7</v>
          </cell>
          <cell r="U124">
            <v>86.9</v>
          </cell>
          <cell r="V124">
            <v>91.300000000000011</v>
          </cell>
          <cell r="W124">
            <v>95.000000000000014</v>
          </cell>
          <cell r="X124">
            <v>97.700000000000017</v>
          </cell>
          <cell r="Y124">
            <v>99.000000000000014</v>
          </cell>
          <cell r="Z124">
            <v>100.00000000000001</v>
          </cell>
        </row>
        <row r="125">
          <cell r="A125" t="str">
            <v>-</v>
          </cell>
          <cell r="B125" t="str">
            <v>-</v>
          </cell>
          <cell r="C125" t="str">
            <v>-</v>
          </cell>
          <cell r="D125" t="str">
            <v>-</v>
          </cell>
          <cell r="E125" t="str">
            <v>-</v>
          </cell>
          <cell r="F125" t="str">
            <v>-</v>
          </cell>
          <cell r="G125" t="str">
            <v>-</v>
          </cell>
          <cell r="H125" t="str">
            <v>-</v>
          </cell>
          <cell r="I125" t="str">
            <v>-</v>
          </cell>
          <cell r="J125" t="str">
            <v>-</v>
          </cell>
          <cell r="K125" t="str">
            <v>-</v>
          </cell>
          <cell r="L125" t="str">
            <v>-</v>
          </cell>
          <cell r="M125" t="str">
            <v>-</v>
          </cell>
          <cell r="N125" t="str">
            <v>-</v>
          </cell>
          <cell r="O125" t="str">
            <v>-</v>
          </cell>
          <cell r="P125" t="str">
            <v>-</v>
          </cell>
          <cell r="Q125" t="str">
            <v>-</v>
          </cell>
          <cell r="R125" t="str">
            <v>-</v>
          </cell>
          <cell r="S125" t="str">
            <v>-</v>
          </cell>
          <cell r="T125" t="str">
            <v>-</v>
          </cell>
          <cell r="U125" t="str">
            <v>-</v>
          </cell>
          <cell r="V125" t="str">
            <v>-</v>
          </cell>
          <cell r="W125" t="str">
            <v>-</v>
          </cell>
          <cell r="X125" t="str">
            <v>-</v>
          </cell>
          <cell r="Y125" t="str">
            <v>-</v>
          </cell>
          <cell r="Z125" t="str">
            <v>-</v>
          </cell>
          <cell r="AA125" t="str">
            <v>-</v>
          </cell>
          <cell r="AB125" t="str">
            <v>-</v>
          </cell>
          <cell r="AC125" t="str">
            <v>-</v>
          </cell>
          <cell r="AD125" t="str">
            <v>-</v>
          </cell>
          <cell r="AE125" t="str">
            <v>-</v>
          </cell>
          <cell r="AF125" t="str">
            <v>-</v>
          </cell>
          <cell r="AG125" t="str">
            <v>-</v>
          </cell>
          <cell r="AH125" t="str">
            <v>-</v>
          </cell>
          <cell r="AI125" t="str">
            <v>-</v>
          </cell>
          <cell r="AJ125" t="str">
            <v>-</v>
          </cell>
          <cell r="AK125" t="str">
            <v>-</v>
          </cell>
        </row>
        <row r="126">
          <cell r="A126">
            <v>26</v>
          </cell>
          <cell r="B126">
            <v>0.4</v>
          </cell>
          <cell r="C126">
            <v>1</v>
          </cell>
          <cell r="D126">
            <v>1.8</v>
          </cell>
          <cell r="E126">
            <v>3</v>
          </cell>
          <cell r="F126">
            <v>4.5</v>
          </cell>
          <cell r="G126">
            <v>6.5</v>
          </cell>
          <cell r="H126">
            <v>9</v>
          </cell>
          <cell r="I126">
            <v>12</v>
          </cell>
          <cell r="J126">
            <v>15.5</v>
          </cell>
          <cell r="K126">
            <v>19.5</v>
          </cell>
          <cell r="L126">
            <v>24</v>
          </cell>
          <cell r="M126">
            <v>29.3</v>
          </cell>
          <cell r="N126">
            <v>35.1</v>
          </cell>
          <cell r="O126">
            <v>42</v>
          </cell>
          <cell r="P126">
            <v>49.5</v>
          </cell>
          <cell r="Q126">
            <v>56.9</v>
          </cell>
          <cell r="R126">
            <v>63.8</v>
          </cell>
          <cell r="S126">
            <v>70.399999999999991</v>
          </cell>
          <cell r="T126">
            <v>76.499999999999986</v>
          </cell>
          <cell r="U126">
            <v>82.299999999999983</v>
          </cell>
          <cell r="V126">
            <v>86.999999999999986</v>
          </cell>
          <cell r="W126">
            <v>91.199999999999989</v>
          </cell>
          <cell r="X126">
            <v>94.899999999999991</v>
          </cell>
          <cell r="Y126">
            <v>97.499999999999986</v>
          </cell>
          <cell r="Z126">
            <v>98.999999999999986</v>
          </cell>
          <cell r="AA126">
            <v>99.999999999999986</v>
          </cell>
        </row>
        <row r="127">
          <cell r="A127" t="str">
            <v>-</v>
          </cell>
          <cell r="B127" t="str">
            <v>-</v>
          </cell>
          <cell r="C127" t="str">
            <v>-</v>
          </cell>
          <cell r="D127" t="str">
            <v>-</v>
          </cell>
          <cell r="E127" t="str">
            <v>-</v>
          </cell>
          <cell r="F127" t="str">
            <v>-</v>
          </cell>
          <cell r="G127" t="str">
            <v>-</v>
          </cell>
          <cell r="H127" t="str">
            <v>-</v>
          </cell>
          <cell r="I127" t="str">
            <v>-</v>
          </cell>
          <cell r="J127" t="str">
            <v>-</v>
          </cell>
          <cell r="K127" t="str">
            <v>-</v>
          </cell>
          <cell r="L127" t="str">
            <v>-</v>
          </cell>
          <cell r="M127" t="str">
            <v>-</v>
          </cell>
          <cell r="N127" t="str">
            <v>-</v>
          </cell>
          <cell r="O127" t="str">
            <v>-</v>
          </cell>
          <cell r="P127" t="str">
            <v>-</v>
          </cell>
          <cell r="Q127" t="str">
            <v>-</v>
          </cell>
          <cell r="R127" t="str">
            <v>-</v>
          </cell>
          <cell r="S127" t="str">
            <v>-</v>
          </cell>
          <cell r="T127" t="str">
            <v>-</v>
          </cell>
          <cell r="U127" t="str">
            <v>-</v>
          </cell>
          <cell r="V127" t="str">
            <v>-</v>
          </cell>
          <cell r="W127" t="str">
            <v>-</v>
          </cell>
          <cell r="X127" t="str">
            <v>-</v>
          </cell>
          <cell r="Y127" t="str">
            <v>-</v>
          </cell>
          <cell r="Z127" t="str">
            <v>-</v>
          </cell>
          <cell r="AA127" t="str">
            <v>-</v>
          </cell>
          <cell r="AB127" t="str">
            <v>-</v>
          </cell>
          <cell r="AC127" t="str">
            <v>-</v>
          </cell>
          <cell r="AD127" t="str">
            <v>-</v>
          </cell>
          <cell r="AE127" t="str">
            <v>-</v>
          </cell>
          <cell r="AF127" t="str">
            <v>-</v>
          </cell>
          <cell r="AG127" t="str">
            <v>-</v>
          </cell>
          <cell r="AH127" t="str">
            <v>-</v>
          </cell>
          <cell r="AI127" t="str">
            <v>-</v>
          </cell>
          <cell r="AJ127" t="str">
            <v>-</v>
          </cell>
          <cell r="AK127" t="str">
            <v>-</v>
          </cell>
        </row>
        <row r="128">
          <cell r="A128">
            <v>27</v>
          </cell>
          <cell r="B128">
            <v>0.4</v>
          </cell>
          <cell r="C128">
            <v>1</v>
          </cell>
          <cell r="D128">
            <v>1.9</v>
          </cell>
          <cell r="E128">
            <v>3.0999999999999996</v>
          </cell>
          <cell r="F128">
            <v>4.5999999999999996</v>
          </cell>
          <cell r="G128">
            <v>6.3</v>
          </cell>
          <cell r="H128">
            <v>8.6</v>
          </cell>
          <cell r="I128">
            <v>11.399999999999999</v>
          </cell>
          <cell r="J128">
            <v>14.599999999999998</v>
          </cell>
          <cell r="K128">
            <v>18.299999999999997</v>
          </cell>
          <cell r="L128">
            <v>22.299999999999997</v>
          </cell>
          <cell r="M128">
            <v>27.099999999999998</v>
          </cell>
          <cell r="N128">
            <v>32.699999999999996</v>
          </cell>
          <cell r="O128">
            <v>38.799999999999997</v>
          </cell>
          <cell r="P128">
            <v>45.599999999999994</v>
          </cell>
          <cell r="Q128">
            <v>52.8</v>
          </cell>
          <cell r="R128">
            <v>59.8</v>
          </cell>
          <cell r="S128">
            <v>66.3</v>
          </cell>
          <cell r="T128">
            <v>72.7</v>
          </cell>
          <cell r="U128">
            <v>78.3</v>
          </cell>
          <cell r="V128">
            <v>83.7</v>
          </cell>
          <cell r="W128">
            <v>88.100000000000009</v>
          </cell>
          <cell r="X128">
            <v>92.2</v>
          </cell>
          <cell r="Y128">
            <v>95.3</v>
          </cell>
          <cell r="Z128">
            <v>97.6</v>
          </cell>
          <cell r="AA128">
            <v>99.1</v>
          </cell>
          <cell r="AB128">
            <v>100</v>
          </cell>
        </row>
        <row r="129">
          <cell r="A129" t="str">
            <v>-</v>
          </cell>
          <cell r="B129" t="str">
            <v>-</v>
          </cell>
          <cell r="C129" t="str">
            <v>-</v>
          </cell>
          <cell r="D129" t="str">
            <v>-</v>
          </cell>
          <cell r="E129" t="str">
            <v>-</v>
          </cell>
          <cell r="F129" t="str">
            <v>-</v>
          </cell>
          <cell r="G129" t="str">
            <v>-</v>
          </cell>
          <cell r="H129" t="str">
            <v>-</v>
          </cell>
          <cell r="I129" t="str">
            <v>-</v>
          </cell>
          <cell r="J129" t="str">
            <v>-</v>
          </cell>
          <cell r="K129" t="str">
            <v>-</v>
          </cell>
          <cell r="L129" t="str">
            <v>-</v>
          </cell>
          <cell r="M129" t="str">
            <v>-</v>
          </cell>
          <cell r="N129" t="str">
            <v>-</v>
          </cell>
          <cell r="O129" t="str">
            <v>-</v>
          </cell>
          <cell r="P129" t="str">
            <v>-</v>
          </cell>
          <cell r="Q129" t="str">
            <v>-</v>
          </cell>
          <cell r="R129" t="str">
            <v>-</v>
          </cell>
          <cell r="S129" t="str">
            <v>-</v>
          </cell>
          <cell r="T129" t="str">
            <v>-</v>
          </cell>
          <cell r="U129" t="str">
            <v>-</v>
          </cell>
          <cell r="V129" t="str">
            <v>-</v>
          </cell>
          <cell r="W129" t="str">
            <v>-</v>
          </cell>
          <cell r="X129" t="str">
            <v>-</v>
          </cell>
          <cell r="Y129" t="str">
            <v>-</v>
          </cell>
          <cell r="Z129" t="str">
            <v>-</v>
          </cell>
          <cell r="AA129" t="str">
            <v>-</v>
          </cell>
          <cell r="AB129" t="str">
            <v>-</v>
          </cell>
          <cell r="AC129" t="str">
            <v>-</v>
          </cell>
          <cell r="AD129" t="str">
            <v>-</v>
          </cell>
          <cell r="AE129" t="str">
            <v>-</v>
          </cell>
          <cell r="AF129" t="str">
            <v>-</v>
          </cell>
          <cell r="AG129" t="str">
            <v>-</v>
          </cell>
          <cell r="AH129" t="str">
            <v>-</v>
          </cell>
          <cell r="AI129" t="str">
            <v>-</v>
          </cell>
          <cell r="AJ129" t="str">
            <v>-</v>
          </cell>
          <cell r="AK129" t="str">
            <v>-</v>
          </cell>
        </row>
        <row r="130">
          <cell r="A130">
            <v>28</v>
          </cell>
          <cell r="B130">
            <v>0.4</v>
          </cell>
          <cell r="C130">
            <v>1</v>
          </cell>
          <cell r="D130">
            <v>1.9</v>
          </cell>
          <cell r="E130">
            <v>2.9</v>
          </cell>
          <cell r="F130">
            <v>4.2</v>
          </cell>
          <cell r="G130">
            <v>5.8000000000000007</v>
          </cell>
          <cell r="H130">
            <v>7.8000000000000007</v>
          </cell>
          <cell r="I130">
            <v>10.200000000000001</v>
          </cell>
          <cell r="J130">
            <v>13.5</v>
          </cell>
          <cell r="K130">
            <v>16.899999999999999</v>
          </cell>
          <cell r="L130">
            <v>20.599999999999998</v>
          </cell>
          <cell r="M130">
            <v>24.699999999999996</v>
          </cell>
          <cell r="N130">
            <v>29.899999999999995</v>
          </cell>
          <cell r="O130">
            <v>35.499999999999993</v>
          </cell>
          <cell r="P130">
            <v>41.599999999999994</v>
          </cell>
          <cell r="Q130">
            <v>48.8</v>
          </cell>
          <cell r="R130">
            <v>55.599999999999994</v>
          </cell>
          <cell r="S130">
            <v>62.199999999999996</v>
          </cell>
          <cell r="T130">
            <v>68.199999999999989</v>
          </cell>
          <cell r="U130">
            <v>73.999999999999986</v>
          </cell>
          <cell r="V130">
            <v>79.59999999999998</v>
          </cell>
          <cell r="W130">
            <v>84.699999999999974</v>
          </cell>
          <cell r="X130">
            <v>88.799999999999969</v>
          </cell>
          <cell r="Y130">
            <v>92.199999999999974</v>
          </cell>
          <cell r="Z130">
            <v>95.399999999999977</v>
          </cell>
          <cell r="AA130">
            <v>97.899999999999977</v>
          </cell>
          <cell r="AB130">
            <v>99.09999999999998</v>
          </cell>
          <cell r="AC130">
            <v>99.999999999999986</v>
          </cell>
        </row>
        <row r="131">
          <cell r="A131" t="str">
            <v>-</v>
          </cell>
          <cell r="B131" t="str">
            <v>-</v>
          </cell>
          <cell r="C131" t="str">
            <v>-</v>
          </cell>
          <cell r="D131" t="str">
            <v>-</v>
          </cell>
          <cell r="E131" t="str">
            <v>-</v>
          </cell>
          <cell r="F131" t="str">
            <v>-</v>
          </cell>
          <cell r="G131" t="str">
            <v>-</v>
          </cell>
          <cell r="H131" t="str">
            <v>-</v>
          </cell>
          <cell r="I131" t="str">
            <v>-</v>
          </cell>
          <cell r="J131" t="str">
            <v>-</v>
          </cell>
          <cell r="K131" t="str">
            <v>-</v>
          </cell>
          <cell r="L131" t="str">
            <v>-</v>
          </cell>
          <cell r="M131" t="str">
            <v>-</v>
          </cell>
          <cell r="N131" t="str">
            <v>-</v>
          </cell>
          <cell r="O131" t="str">
            <v>-</v>
          </cell>
          <cell r="P131" t="str">
            <v>-</v>
          </cell>
          <cell r="Q131" t="str">
            <v>-</v>
          </cell>
          <cell r="R131" t="str">
            <v>-</v>
          </cell>
          <cell r="S131" t="str">
            <v>-</v>
          </cell>
          <cell r="T131" t="str">
            <v>-</v>
          </cell>
          <cell r="U131" t="str">
            <v>-</v>
          </cell>
          <cell r="V131" t="str">
            <v>-</v>
          </cell>
          <cell r="W131" t="str">
            <v>-</v>
          </cell>
          <cell r="X131" t="str">
            <v>-</v>
          </cell>
          <cell r="Y131" t="str">
            <v>-</v>
          </cell>
          <cell r="Z131" t="str">
            <v>-</v>
          </cell>
          <cell r="AA131" t="str">
            <v>-</v>
          </cell>
          <cell r="AB131" t="str">
            <v>-</v>
          </cell>
          <cell r="AC131" t="str">
            <v>-</v>
          </cell>
          <cell r="AD131" t="str">
            <v>-</v>
          </cell>
          <cell r="AE131" t="str">
            <v>-</v>
          </cell>
          <cell r="AF131" t="str">
            <v>-</v>
          </cell>
          <cell r="AG131" t="str">
            <v>-</v>
          </cell>
          <cell r="AH131" t="str">
            <v>-</v>
          </cell>
          <cell r="AI131" t="str">
            <v>-</v>
          </cell>
          <cell r="AJ131" t="str">
            <v>-</v>
          </cell>
          <cell r="AK131" t="str">
            <v>-</v>
          </cell>
        </row>
        <row r="132">
          <cell r="A132">
            <v>29</v>
          </cell>
          <cell r="B132">
            <v>0.4</v>
          </cell>
          <cell r="C132">
            <v>0.9</v>
          </cell>
          <cell r="D132">
            <v>1.6</v>
          </cell>
          <cell r="E132">
            <v>2.5</v>
          </cell>
          <cell r="F132">
            <v>3.8</v>
          </cell>
          <cell r="G132">
            <v>5.1999999999999993</v>
          </cell>
          <cell r="H132">
            <v>7.1</v>
          </cell>
          <cell r="I132">
            <v>9.3000000000000007</v>
          </cell>
          <cell r="J132">
            <v>12.100000000000001</v>
          </cell>
          <cell r="K132">
            <v>15.3</v>
          </cell>
          <cell r="L132">
            <v>18.8</v>
          </cell>
          <cell r="M132">
            <v>22.6</v>
          </cell>
          <cell r="N132">
            <v>27.1</v>
          </cell>
          <cell r="O132">
            <v>32.300000000000004</v>
          </cell>
          <cell r="P132">
            <v>37.900000000000006</v>
          </cell>
          <cell r="Q132">
            <v>44.100000000000009</v>
          </cell>
          <cell r="R132">
            <v>51.100000000000009</v>
          </cell>
          <cell r="S132">
            <v>57.70000000000001</v>
          </cell>
          <cell r="T132">
            <v>63.900000000000013</v>
          </cell>
          <cell r="U132">
            <v>69.900000000000006</v>
          </cell>
          <cell r="V132">
            <v>75.5</v>
          </cell>
          <cell r="W132">
            <v>80.7</v>
          </cell>
          <cell r="X132">
            <v>85.4</v>
          </cell>
          <cell r="Y132">
            <v>89.300000000000011</v>
          </cell>
          <cell r="Z132">
            <v>92.9</v>
          </cell>
          <cell r="AA132">
            <v>95.800000000000011</v>
          </cell>
          <cell r="AB132">
            <v>98.000000000000014</v>
          </cell>
          <cell r="AC132">
            <v>99.200000000000017</v>
          </cell>
          <cell r="AD132">
            <v>100.00000000000001</v>
          </cell>
        </row>
        <row r="133">
          <cell r="A133" t="str">
            <v>-</v>
          </cell>
          <cell r="B133" t="str">
            <v>-</v>
          </cell>
          <cell r="C133" t="str">
            <v>-</v>
          </cell>
          <cell r="D133" t="str">
            <v>-</v>
          </cell>
          <cell r="E133" t="str">
            <v>-</v>
          </cell>
          <cell r="F133" t="str">
            <v>-</v>
          </cell>
          <cell r="G133" t="str">
            <v>-</v>
          </cell>
          <cell r="H133" t="str">
            <v>-</v>
          </cell>
          <cell r="I133" t="str">
            <v>-</v>
          </cell>
          <cell r="J133" t="str">
            <v>-</v>
          </cell>
          <cell r="K133" t="str">
            <v>-</v>
          </cell>
          <cell r="L133" t="str">
            <v>-</v>
          </cell>
          <cell r="M133" t="str">
            <v>-</v>
          </cell>
          <cell r="N133" t="str">
            <v>-</v>
          </cell>
          <cell r="O133" t="str">
            <v>-</v>
          </cell>
          <cell r="P133" t="str">
            <v>-</v>
          </cell>
          <cell r="Q133" t="str">
            <v>-</v>
          </cell>
          <cell r="R133" t="str">
            <v>-</v>
          </cell>
          <cell r="S133" t="str">
            <v>-</v>
          </cell>
          <cell r="T133" t="str">
            <v>-</v>
          </cell>
          <cell r="U133" t="str">
            <v>-</v>
          </cell>
          <cell r="V133" t="str">
            <v>-</v>
          </cell>
          <cell r="W133" t="str">
            <v>-</v>
          </cell>
          <cell r="X133" t="str">
            <v>-</v>
          </cell>
          <cell r="Y133" t="str">
            <v>-</v>
          </cell>
          <cell r="Z133" t="str">
            <v>-</v>
          </cell>
          <cell r="AA133" t="str">
            <v>-</v>
          </cell>
          <cell r="AB133" t="str">
            <v>-</v>
          </cell>
          <cell r="AC133" t="str">
            <v>-</v>
          </cell>
          <cell r="AD133" t="str">
            <v>-</v>
          </cell>
          <cell r="AE133" t="str">
            <v>-</v>
          </cell>
          <cell r="AF133" t="str">
            <v>-</v>
          </cell>
          <cell r="AG133" t="str">
            <v>-</v>
          </cell>
          <cell r="AH133" t="str">
            <v>-</v>
          </cell>
          <cell r="AI133" t="str">
            <v>-</v>
          </cell>
          <cell r="AJ133" t="str">
            <v>-</v>
          </cell>
          <cell r="AK133" t="str">
            <v>-</v>
          </cell>
        </row>
        <row r="134">
          <cell r="A134">
            <v>30</v>
          </cell>
          <cell r="B134">
            <v>0.1</v>
          </cell>
          <cell r="C134">
            <v>0.6</v>
          </cell>
          <cell r="D134">
            <v>1.2999999999999998</v>
          </cell>
          <cell r="E134">
            <v>2.1999999999999997</v>
          </cell>
          <cell r="F134">
            <v>3.3999999999999995</v>
          </cell>
          <cell r="G134">
            <v>4.6999999999999993</v>
          </cell>
          <cell r="H134">
            <v>6.3999999999999995</v>
          </cell>
          <cell r="I134">
            <v>8.6</v>
          </cell>
          <cell r="J134">
            <v>11</v>
          </cell>
          <cell r="K134">
            <v>14</v>
          </cell>
          <cell r="L134">
            <v>17.399999999999999</v>
          </cell>
          <cell r="M134">
            <v>21</v>
          </cell>
          <cell r="N134">
            <v>25</v>
          </cell>
          <cell r="O134">
            <v>29.8</v>
          </cell>
          <cell r="P134">
            <v>35.1</v>
          </cell>
          <cell r="Q134">
            <v>41.1</v>
          </cell>
          <cell r="R134">
            <v>47.300000000000004</v>
          </cell>
          <cell r="S134">
            <v>53.800000000000004</v>
          </cell>
          <cell r="T134">
            <v>60.000000000000007</v>
          </cell>
          <cell r="U134">
            <v>66.100000000000009</v>
          </cell>
          <cell r="V134">
            <v>72.100000000000009</v>
          </cell>
          <cell r="W134">
            <v>77.2</v>
          </cell>
          <cell r="X134">
            <v>82</v>
          </cell>
          <cell r="Y134">
            <v>86.2</v>
          </cell>
          <cell r="Z134">
            <v>89.9</v>
          </cell>
          <cell r="AA134">
            <v>93.300000000000011</v>
          </cell>
          <cell r="AB134">
            <v>96.000000000000014</v>
          </cell>
          <cell r="AC134">
            <v>98.100000000000009</v>
          </cell>
          <cell r="AD134">
            <v>99.2</v>
          </cell>
          <cell r="AE134">
            <v>100</v>
          </cell>
        </row>
        <row r="135">
          <cell r="A135" t="str">
            <v>-</v>
          </cell>
          <cell r="B135" t="str">
            <v>-</v>
          </cell>
          <cell r="C135" t="str">
            <v>-</v>
          </cell>
          <cell r="D135" t="str">
            <v>-</v>
          </cell>
          <cell r="E135" t="str">
            <v>-</v>
          </cell>
          <cell r="F135" t="str">
            <v>-</v>
          </cell>
          <cell r="G135" t="str">
            <v>-</v>
          </cell>
          <cell r="H135" t="str">
            <v>-</v>
          </cell>
          <cell r="I135" t="str">
            <v>-</v>
          </cell>
          <cell r="J135" t="str">
            <v>-</v>
          </cell>
          <cell r="K135" t="str">
            <v>-</v>
          </cell>
          <cell r="L135" t="str">
            <v>-</v>
          </cell>
          <cell r="M135" t="str">
            <v>-</v>
          </cell>
          <cell r="N135" t="str">
            <v>-</v>
          </cell>
          <cell r="O135" t="str">
            <v>-</v>
          </cell>
          <cell r="P135" t="str">
            <v>-</v>
          </cell>
          <cell r="Q135" t="str">
            <v>-</v>
          </cell>
          <cell r="R135" t="str">
            <v>-</v>
          </cell>
          <cell r="S135" t="str">
            <v>-</v>
          </cell>
          <cell r="T135" t="str">
            <v>-</v>
          </cell>
          <cell r="U135" t="str">
            <v>-</v>
          </cell>
          <cell r="V135" t="str">
            <v>-</v>
          </cell>
          <cell r="W135" t="str">
            <v>-</v>
          </cell>
          <cell r="X135" t="str">
            <v>-</v>
          </cell>
          <cell r="Y135" t="str">
            <v>-</v>
          </cell>
          <cell r="Z135" t="str">
            <v>-</v>
          </cell>
          <cell r="AA135" t="str">
            <v>-</v>
          </cell>
          <cell r="AB135" t="str">
            <v>-</v>
          </cell>
          <cell r="AC135" t="str">
            <v>-</v>
          </cell>
          <cell r="AD135" t="str">
            <v>-</v>
          </cell>
          <cell r="AE135" t="str">
            <v>-</v>
          </cell>
          <cell r="AF135" t="str">
            <v>-</v>
          </cell>
          <cell r="AG135" t="str">
            <v>-</v>
          </cell>
          <cell r="AH135" t="str">
            <v>-</v>
          </cell>
          <cell r="AI135" t="str">
            <v>-</v>
          </cell>
          <cell r="AJ135" t="str">
            <v>-</v>
          </cell>
          <cell r="AK135" t="str">
            <v>-</v>
          </cell>
        </row>
        <row r="136">
          <cell r="A136">
            <v>31</v>
          </cell>
          <cell r="B136">
            <v>0.3</v>
          </cell>
          <cell r="C136">
            <v>0.8</v>
          </cell>
          <cell r="D136">
            <v>1.5</v>
          </cell>
          <cell r="E136">
            <v>2.2999999999999998</v>
          </cell>
          <cell r="F136">
            <v>3.3</v>
          </cell>
          <cell r="G136">
            <v>4.6999999999999993</v>
          </cell>
          <cell r="H136">
            <v>6.4999999999999991</v>
          </cell>
          <cell r="I136">
            <v>8.6</v>
          </cell>
          <cell r="J136">
            <v>10.899999999999999</v>
          </cell>
          <cell r="K136">
            <v>13.599999999999998</v>
          </cell>
          <cell r="L136">
            <v>16.799999999999997</v>
          </cell>
          <cell r="M136">
            <v>20.099999999999998</v>
          </cell>
          <cell r="N136">
            <v>23.7</v>
          </cell>
          <cell r="O136">
            <v>28.1</v>
          </cell>
          <cell r="P136">
            <v>33.1</v>
          </cell>
          <cell r="Q136">
            <v>38.200000000000003</v>
          </cell>
          <cell r="R136">
            <v>44.2</v>
          </cell>
          <cell r="S136">
            <v>50.400000000000006</v>
          </cell>
          <cell r="T136">
            <v>56.500000000000007</v>
          </cell>
          <cell r="U136">
            <v>62.500000000000007</v>
          </cell>
          <cell r="V136">
            <v>68</v>
          </cell>
          <cell r="W136">
            <v>73.3</v>
          </cell>
          <cell r="X136">
            <v>78.3</v>
          </cell>
          <cell r="Y136">
            <v>83</v>
          </cell>
          <cell r="Z136">
            <v>86.8</v>
          </cell>
          <cell r="AA136">
            <v>90.5</v>
          </cell>
          <cell r="AB136">
            <v>93.8</v>
          </cell>
          <cell r="AC136">
            <v>96.3</v>
          </cell>
          <cell r="AD136">
            <v>98.1</v>
          </cell>
          <cell r="AE136">
            <v>99.199999999999989</v>
          </cell>
          <cell r="AF136">
            <v>99.999999999999986</v>
          </cell>
        </row>
        <row r="137">
          <cell r="A137" t="str">
            <v>-</v>
          </cell>
          <cell r="B137" t="str">
            <v>-</v>
          </cell>
          <cell r="C137" t="str">
            <v>-</v>
          </cell>
          <cell r="D137" t="str">
            <v>-</v>
          </cell>
          <cell r="E137" t="str">
            <v>-</v>
          </cell>
          <cell r="F137" t="str">
            <v>-</v>
          </cell>
          <cell r="G137" t="str">
            <v>-</v>
          </cell>
          <cell r="H137" t="str">
            <v>-</v>
          </cell>
          <cell r="I137" t="str">
            <v>-</v>
          </cell>
          <cell r="J137" t="str">
            <v>-</v>
          </cell>
          <cell r="K137" t="str">
            <v>-</v>
          </cell>
          <cell r="L137" t="str">
            <v>-</v>
          </cell>
          <cell r="M137" t="str">
            <v>-</v>
          </cell>
          <cell r="N137" t="str">
            <v>-</v>
          </cell>
          <cell r="O137" t="str">
            <v>-</v>
          </cell>
          <cell r="P137" t="str">
            <v>-</v>
          </cell>
          <cell r="Q137" t="str">
            <v>-</v>
          </cell>
          <cell r="R137" t="str">
            <v>-</v>
          </cell>
          <cell r="S137" t="str">
            <v>-</v>
          </cell>
          <cell r="T137" t="str">
            <v>-</v>
          </cell>
          <cell r="U137" t="str">
            <v>-</v>
          </cell>
          <cell r="V137" t="str">
            <v>-</v>
          </cell>
          <cell r="W137" t="str">
            <v>-</v>
          </cell>
          <cell r="X137" t="str">
            <v>-</v>
          </cell>
          <cell r="Y137" t="str">
            <v>-</v>
          </cell>
          <cell r="Z137" t="str">
            <v>-</v>
          </cell>
          <cell r="AA137" t="str">
            <v>-</v>
          </cell>
          <cell r="AB137" t="str">
            <v>-</v>
          </cell>
          <cell r="AC137" t="str">
            <v>-</v>
          </cell>
          <cell r="AD137" t="str">
            <v>-</v>
          </cell>
          <cell r="AE137" t="str">
            <v>-</v>
          </cell>
          <cell r="AF137" t="str">
            <v>-</v>
          </cell>
          <cell r="AG137" t="str">
            <v>-</v>
          </cell>
          <cell r="AH137" t="str">
            <v>-</v>
          </cell>
          <cell r="AI137" t="str">
            <v>-</v>
          </cell>
          <cell r="AJ137" t="str">
            <v>-</v>
          </cell>
          <cell r="AK137" t="str">
            <v>-</v>
          </cell>
        </row>
        <row r="138">
          <cell r="A138">
            <v>32</v>
          </cell>
          <cell r="B138">
            <v>0.3</v>
          </cell>
          <cell r="C138">
            <v>0.7</v>
          </cell>
          <cell r="D138">
            <v>1.2</v>
          </cell>
          <cell r="E138">
            <v>1.9</v>
          </cell>
          <cell r="F138">
            <v>2.9</v>
          </cell>
          <cell r="G138">
            <v>4.0999999999999996</v>
          </cell>
          <cell r="H138">
            <v>5.6</v>
          </cell>
          <cell r="I138">
            <v>7.5</v>
          </cell>
          <cell r="J138">
            <v>9.6</v>
          </cell>
          <cell r="K138">
            <v>12.3</v>
          </cell>
          <cell r="L138">
            <v>15.100000000000001</v>
          </cell>
          <cell r="M138">
            <v>18.3</v>
          </cell>
          <cell r="N138">
            <v>21.900000000000002</v>
          </cell>
          <cell r="O138">
            <v>25.700000000000003</v>
          </cell>
          <cell r="P138">
            <v>30.1</v>
          </cell>
          <cell r="Q138">
            <v>34.9</v>
          </cell>
          <cell r="R138">
            <v>40.6</v>
          </cell>
          <cell r="S138">
            <v>46.4</v>
          </cell>
          <cell r="T138">
            <v>52.6</v>
          </cell>
          <cell r="U138">
            <v>58.6</v>
          </cell>
          <cell r="V138">
            <v>64</v>
          </cell>
          <cell r="W138">
            <v>69.3</v>
          </cell>
          <cell r="X138">
            <v>74.5</v>
          </cell>
          <cell r="Y138">
            <v>79.3</v>
          </cell>
          <cell r="Z138">
            <v>83.8</v>
          </cell>
          <cell r="AA138">
            <v>87.399999999999991</v>
          </cell>
          <cell r="AB138">
            <v>90.899999999999991</v>
          </cell>
          <cell r="AC138">
            <v>93.8</v>
          </cell>
          <cell r="AD138">
            <v>96.3</v>
          </cell>
          <cell r="AE138">
            <v>98.2</v>
          </cell>
          <cell r="AF138">
            <v>99.5</v>
          </cell>
          <cell r="AG138">
            <v>100</v>
          </cell>
        </row>
        <row r="139">
          <cell r="A139" t="str">
            <v>-</v>
          </cell>
          <cell r="B139" t="str">
            <v>-</v>
          </cell>
          <cell r="C139" t="str">
            <v>-</v>
          </cell>
          <cell r="D139" t="str">
            <v>-</v>
          </cell>
          <cell r="E139" t="str">
            <v>-</v>
          </cell>
          <cell r="F139" t="str">
            <v>-</v>
          </cell>
          <cell r="G139" t="str">
            <v>-</v>
          </cell>
          <cell r="H139" t="str">
            <v>-</v>
          </cell>
          <cell r="I139" t="str">
            <v>-</v>
          </cell>
          <cell r="J139" t="str">
            <v>-</v>
          </cell>
          <cell r="K139" t="str">
            <v>-</v>
          </cell>
          <cell r="L139" t="str">
            <v>-</v>
          </cell>
          <cell r="M139" t="str">
            <v>-</v>
          </cell>
          <cell r="N139" t="str">
            <v>-</v>
          </cell>
          <cell r="O139" t="str">
            <v>-</v>
          </cell>
          <cell r="P139" t="str">
            <v>-</v>
          </cell>
          <cell r="Q139" t="str">
            <v>-</v>
          </cell>
          <cell r="R139" t="str">
            <v>-</v>
          </cell>
          <cell r="S139" t="str">
            <v>-</v>
          </cell>
          <cell r="T139" t="str">
            <v>-</v>
          </cell>
          <cell r="U139" t="str">
            <v>-</v>
          </cell>
          <cell r="V139" t="str">
            <v>-</v>
          </cell>
          <cell r="W139" t="str">
            <v>-</v>
          </cell>
          <cell r="X139" t="str">
            <v>-</v>
          </cell>
          <cell r="Y139" t="str">
            <v>-</v>
          </cell>
          <cell r="Z139" t="str">
            <v>-</v>
          </cell>
          <cell r="AA139" t="str">
            <v>-</v>
          </cell>
          <cell r="AB139" t="str">
            <v>-</v>
          </cell>
          <cell r="AC139" t="str">
            <v>-</v>
          </cell>
          <cell r="AD139" t="str">
            <v>-</v>
          </cell>
          <cell r="AE139" t="str">
            <v>-</v>
          </cell>
          <cell r="AF139" t="str">
            <v>-</v>
          </cell>
          <cell r="AG139" t="str">
            <v>-</v>
          </cell>
          <cell r="AH139" t="str">
            <v>-</v>
          </cell>
          <cell r="AI139" t="str">
            <v>-</v>
          </cell>
          <cell r="AJ139" t="str">
            <v>-</v>
          </cell>
          <cell r="AK139" t="str">
            <v>-</v>
          </cell>
        </row>
        <row r="140">
          <cell r="A140">
            <v>33</v>
          </cell>
          <cell r="B140">
            <v>0.3</v>
          </cell>
          <cell r="C140">
            <v>0.8</v>
          </cell>
          <cell r="D140">
            <v>1.4</v>
          </cell>
          <cell r="E140">
            <v>2.0999999999999996</v>
          </cell>
          <cell r="F140">
            <v>2.9999999999999996</v>
          </cell>
          <cell r="G140">
            <v>4.0999999999999996</v>
          </cell>
          <cell r="H140">
            <v>5.5</v>
          </cell>
          <cell r="I140">
            <v>7.2</v>
          </cell>
          <cell r="J140">
            <v>9.1999999999999993</v>
          </cell>
          <cell r="K140">
            <v>11.799999999999999</v>
          </cell>
          <cell r="L140">
            <v>14.599999999999998</v>
          </cell>
          <cell r="M140">
            <v>17.499999999999996</v>
          </cell>
          <cell r="N140">
            <v>20.799999999999997</v>
          </cell>
          <cell r="O140">
            <v>24.499999999999996</v>
          </cell>
          <cell r="P140">
            <v>28.9</v>
          </cell>
          <cell r="Q140">
            <v>33.699999999999996</v>
          </cell>
          <cell r="R140">
            <v>38.699999999999996</v>
          </cell>
          <cell r="S140">
            <v>44.099999999999994</v>
          </cell>
          <cell r="T140">
            <v>50.099999999999994</v>
          </cell>
          <cell r="U140">
            <v>55.8</v>
          </cell>
          <cell r="V140">
            <v>61.199999999999996</v>
          </cell>
          <cell r="W140">
            <v>66.5</v>
          </cell>
          <cell r="X140">
            <v>71.7</v>
          </cell>
          <cell r="Y140">
            <v>76.400000000000006</v>
          </cell>
          <cell r="Z140">
            <v>80.900000000000006</v>
          </cell>
          <cell r="AA140">
            <v>84.9</v>
          </cell>
          <cell r="AB140">
            <v>88.5</v>
          </cell>
          <cell r="AC140">
            <v>91.7</v>
          </cell>
          <cell r="AD140">
            <v>94.600000000000009</v>
          </cell>
          <cell r="AE140">
            <v>96.800000000000011</v>
          </cell>
          <cell r="AF140">
            <v>98.500000000000014</v>
          </cell>
          <cell r="AG140">
            <v>99.40000000000002</v>
          </cell>
          <cell r="AH140">
            <v>100.00000000000001</v>
          </cell>
        </row>
        <row r="141">
          <cell r="A141" t="str">
            <v>-</v>
          </cell>
          <cell r="B141" t="str">
            <v>-</v>
          </cell>
          <cell r="C141" t="str">
            <v>-</v>
          </cell>
          <cell r="D141" t="str">
            <v>-</v>
          </cell>
          <cell r="E141" t="str">
            <v>-</v>
          </cell>
          <cell r="F141" t="str">
            <v>-</v>
          </cell>
          <cell r="G141" t="str">
            <v>-</v>
          </cell>
          <cell r="H141" t="str">
            <v>-</v>
          </cell>
          <cell r="I141" t="str">
            <v>-</v>
          </cell>
          <cell r="J141" t="str">
            <v>-</v>
          </cell>
          <cell r="K141" t="str">
            <v>-</v>
          </cell>
          <cell r="L141" t="str">
            <v>-</v>
          </cell>
          <cell r="M141" t="str">
            <v>-</v>
          </cell>
          <cell r="N141" t="str">
            <v>-</v>
          </cell>
          <cell r="O141" t="str">
            <v>-</v>
          </cell>
          <cell r="P141" t="str">
            <v>-</v>
          </cell>
          <cell r="Q141" t="str">
            <v>-</v>
          </cell>
          <cell r="R141" t="str">
            <v>-</v>
          </cell>
          <cell r="S141" t="str">
            <v>-</v>
          </cell>
          <cell r="T141" t="str">
            <v>-</v>
          </cell>
          <cell r="U141" t="str">
            <v>-</v>
          </cell>
          <cell r="V141" t="str">
            <v>-</v>
          </cell>
          <cell r="W141" t="str">
            <v>-</v>
          </cell>
          <cell r="X141" t="str">
            <v>-</v>
          </cell>
          <cell r="Y141" t="str">
            <v>-</v>
          </cell>
          <cell r="Z141" t="str">
            <v>-</v>
          </cell>
          <cell r="AA141" t="str">
            <v>-</v>
          </cell>
          <cell r="AB141" t="str">
            <v>-</v>
          </cell>
          <cell r="AC141" t="str">
            <v>-</v>
          </cell>
          <cell r="AD141" t="str">
            <v>-</v>
          </cell>
          <cell r="AE141" t="str">
            <v>-</v>
          </cell>
          <cell r="AF141" t="str">
            <v>-</v>
          </cell>
          <cell r="AG141" t="str">
            <v>-</v>
          </cell>
          <cell r="AH141" t="str">
            <v>-</v>
          </cell>
          <cell r="AI141" t="str">
            <v>-</v>
          </cell>
          <cell r="AJ141" t="str">
            <v>-</v>
          </cell>
          <cell r="AK141" t="str">
            <v>-</v>
          </cell>
        </row>
        <row r="142">
          <cell r="A142">
            <v>34</v>
          </cell>
          <cell r="B142">
            <v>0.3</v>
          </cell>
          <cell r="C142">
            <v>0.8</v>
          </cell>
          <cell r="D142">
            <v>1.4</v>
          </cell>
          <cell r="E142">
            <v>2.0999999999999996</v>
          </cell>
          <cell r="F142">
            <v>2.8999999999999995</v>
          </cell>
          <cell r="G142">
            <v>4.0999999999999996</v>
          </cell>
          <cell r="H142">
            <v>5.3999999999999995</v>
          </cell>
          <cell r="I142">
            <v>7.1</v>
          </cell>
          <cell r="J142">
            <v>9</v>
          </cell>
          <cell r="K142">
            <v>11.3</v>
          </cell>
          <cell r="L142">
            <v>13.8</v>
          </cell>
          <cell r="M142">
            <v>16.7</v>
          </cell>
          <cell r="N142">
            <v>19.7</v>
          </cell>
          <cell r="O142">
            <v>22.9</v>
          </cell>
          <cell r="P142">
            <v>26.7</v>
          </cell>
          <cell r="Q142">
            <v>30.9</v>
          </cell>
          <cell r="R142">
            <v>35.5</v>
          </cell>
          <cell r="S142">
            <v>40.5</v>
          </cell>
          <cell r="T142">
            <v>45.9</v>
          </cell>
          <cell r="U142">
            <v>51.8</v>
          </cell>
          <cell r="V142">
            <v>57.3</v>
          </cell>
          <cell r="W142">
            <v>62.599999999999994</v>
          </cell>
          <cell r="X142">
            <v>67.8</v>
          </cell>
          <cell r="Y142">
            <v>72.5</v>
          </cell>
          <cell r="Z142">
            <v>77.099999999999994</v>
          </cell>
          <cell r="AA142">
            <v>81.5</v>
          </cell>
          <cell r="AB142">
            <v>85.5</v>
          </cell>
          <cell r="AC142">
            <v>88.8</v>
          </cell>
          <cell r="AD142">
            <v>91.8</v>
          </cell>
          <cell r="AE142">
            <v>94.7</v>
          </cell>
          <cell r="AF142">
            <v>97</v>
          </cell>
          <cell r="AG142">
            <v>98.4</v>
          </cell>
          <cell r="AH142">
            <v>99.4</v>
          </cell>
          <cell r="AI142">
            <v>100</v>
          </cell>
        </row>
        <row r="143">
          <cell r="A143" t="str">
            <v>-</v>
          </cell>
          <cell r="B143" t="str">
            <v>-</v>
          </cell>
          <cell r="C143" t="str">
            <v>-</v>
          </cell>
          <cell r="D143" t="str">
            <v>-</v>
          </cell>
          <cell r="E143" t="str">
            <v>-</v>
          </cell>
          <cell r="F143" t="str">
            <v>-</v>
          </cell>
          <cell r="G143" t="str">
            <v>-</v>
          </cell>
          <cell r="H143" t="str">
            <v>-</v>
          </cell>
          <cell r="I143" t="str">
            <v>-</v>
          </cell>
          <cell r="J143" t="str">
            <v>-</v>
          </cell>
          <cell r="K143" t="str">
            <v>-</v>
          </cell>
          <cell r="L143" t="str">
            <v>-</v>
          </cell>
          <cell r="M143" t="str">
            <v>-</v>
          </cell>
          <cell r="N143" t="str">
            <v>-</v>
          </cell>
          <cell r="O143" t="str">
            <v>-</v>
          </cell>
          <cell r="P143" t="str">
            <v>-</v>
          </cell>
          <cell r="Q143" t="str">
            <v>-</v>
          </cell>
          <cell r="R143" t="str">
            <v>-</v>
          </cell>
          <cell r="S143" t="str">
            <v>-</v>
          </cell>
          <cell r="T143" t="str">
            <v>-</v>
          </cell>
          <cell r="U143" t="str">
            <v>-</v>
          </cell>
          <cell r="V143" t="str">
            <v>-</v>
          </cell>
          <cell r="W143" t="str">
            <v>-</v>
          </cell>
          <cell r="X143" t="str">
            <v>-</v>
          </cell>
          <cell r="Y143" t="str">
            <v>-</v>
          </cell>
          <cell r="Z143" t="str">
            <v>-</v>
          </cell>
          <cell r="AA143" t="str">
            <v>-</v>
          </cell>
          <cell r="AB143" t="str">
            <v>-</v>
          </cell>
          <cell r="AC143" t="str">
            <v>-</v>
          </cell>
          <cell r="AD143" t="str">
            <v>-</v>
          </cell>
          <cell r="AE143" t="str">
            <v>-</v>
          </cell>
          <cell r="AF143" t="str">
            <v>-</v>
          </cell>
          <cell r="AG143" t="str">
            <v>-</v>
          </cell>
          <cell r="AH143" t="str">
            <v>-</v>
          </cell>
          <cell r="AI143" t="str">
            <v>-</v>
          </cell>
          <cell r="AJ143" t="str">
            <v>-</v>
          </cell>
          <cell r="AK143" t="str">
            <v>-</v>
          </cell>
        </row>
        <row r="144">
          <cell r="A144">
            <v>35</v>
          </cell>
          <cell r="B144">
            <v>0.3</v>
          </cell>
          <cell r="C144">
            <v>0.7</v>
          </cell>
          <cell r="D144">
            <v>1.2</v>
          </cell>
          <cell r="E144">
            <v>1.7999999999999998</v>
          </cell>
          <cell r="F144">
            <v>2.5999999999999996</v>
          </cell>
          <cell r="G144">
            <v>3.5999999999999996</v>
          </cell>
          <cell r="H144">
            <v>4.8999999999999995</v>
          </cell>
          <cell r="I144">
            <v>6.3999999999999995</v>
          </cell>
          <cell r="J144">
            <v>8.1999999999999993</v>
          </cell>
          <cell r="K144">
            <v>10.299999999999999</v>
          </cell>
          <cell r="L144">
            <v>12.599999999999998</v>
          </cell>
          <cell r="M144">
            <v>15.299999999999997</v>
          </cell>
          <cell r="N144">
            <v>18.199999999999996</v>
          </cell>
          <cell r="O144">
            <v>21.199999999999996</v>
          </cell>
          <cell r="P144">
            <v>24.699999999999996</v>
          </cell>
          <cell r="Q144">
            <v>28.599999999999994</v>
          </cell>
          <cell r="R144">
            <v>33.099999999999994</v>
          </cell>
          <cell r="S144">
            <v>37.699999999999996</v>
          </cell>
          <cell r="T144">
            <v>42.9</v>
          </cell>
          <cell r="U144">
            <v>48.3</v>
          </cell>
          <cell r="V144">
            <v>53.8</v>
          </cell>
          <cell r="W144">
            <v>59.099999999999994</v>
          </cell>
          <cell r="X144">
            <v>64.3</v>
          </cell>
          <cell r="Y144">
            <v>69.399999999999991</v>
          </cell>
          <cell r="Z144">
            <v>74.099999999999994</v>
          </cell>
          <cell r="AA144">
            <v>78.399999999999991</v>
          </cell>
          <cell r="AB144">
            <v>82.6</v>
          </cell>
          <cell r="AC144">
            <v>86</v>
          </cell>
          <cell r="AD144">
            <v>89.3</v>
          </cell>
          <cell r="AE144">
            <v>92.5</v>
          </cell>
          <cell r="AF144">
            <v>95</v>
          </cell>
          <cell r="AG144">
            <v>97.1</v>
          </cell>
          <cell r="AH144">
            <v>98.5</v>
          </cell>
          <cell r="AI144">
            <v>99.4</v>
          </cell>
          <cell r="AJ144">
            <v>100</v>
          </cell>
        </row>
        <row r="145">
          <cell r="A145" t="str">
            <v>-</v>
          </cell>
          <cell r="B145" t="str">
            <v>-</v>
          </cell>
          <cell r="C145" t="str">
            <v>-</v>
          </cell>
          <cell r="D145" t="str">
            <v>-</v>
          </cell>
          <cell r="E145" t="str">
            <v>-</v>
          </cell>
          <cell r="F145" t="str">
            <v>-</v>
          </cell>
          <cell r="G145" t="str">
            <v>-</v>
          </cell>
          <cell r="H145" t="str">
            <v>-</v>
          </cell>
          <cell r="I145" t="str">
            <v>-</v>
          </cell>
          <cell r="J145" t="str">
            <v>-</v>
          </cell>
          <cell r="K145" t="str">
            <v>-</v>
          </cell>
          <cell r="L145" t="str">
            <v>-</v>
          </cell>
          <cell r="M145" t="str">
            <v>-</v>
          </cell>
          <cell r="N145" t="str">
            <v>-</v>
          </cell>
          <cell r="O145" t="str">
            <v>-</v>
          </cell>
          <cell r="P145" t="str">
            <v>-</v>
          </cell>
          <cell r="Q145" t="str">
            <v>-</v>
          </cell>
          <cell r="R145" t="str">
            <v>-</v>
          </cell>
          <cell r="S145" t="str">
            <v>-</v>
          </cell>
          <cell r="T145" t="str">
            <v>-</v>
          </cell>
          <cell r="U145" t="str">
            <v>-</v>
          </cell>
          <cell r="V145" t="str">
            <v>-</v>
          </cell>
          <cell r="W145" t="str">
            <v>-</v>
          </cell>
          <cell r="X145" t="str">
            <v>-</v>
          </cell>
          <cell r="Y145" t="str">
            <v>-</v>
          </cell>
          <cell r="Z145" t="str">
            <v>-</v>
          </cell>
          <cell r="AA145" t="str">
            <v>-</v>
          </cell>
          <cell r="AB145" t="str">
            <v>-</v>
          </cell>
          <cell r="AC145" t="str">
            <v>-</v>
          </cell>
          <cell r="AD145" t="str">
            <v>-</v>
          </cell>
          <cell r="AE145" t="str">
            <v>-</v>
          </cell>
          <cell r="AF145" t="str">
            <v>-</v>
          </cell>
          <cell r="AG145" t="str">
            <v>-</v>
          </cell>
          <cell r="AH145" t="str">
            <v>-</v>
          </cell>
          <cell r="AI145" t="str">
            <v>-</v>
          </cell>
          <cell r="AJ145" t="str">
            <v>-</v>
          </cell>
          <cell r="AK145" t="str">
            <v>-</v>
          </cell>
        </row>
        <row r="146">
          <cell r="A146">
            <v>36</v>
          </cell>
          <cell r="B146">
            <v>0.3</v>
          </cell>
          <cell r="C146">
            <v>0.7</v>
          </cell>
          <cell r="D146">
            <v>1.2</v>
          </cell>
          <cell r="E146">
            <v>1.7999999999999998</v>
          </cell>
          <cell r="F146">
            <v>2.5</v>
          </cell>
          <cell r="G146">
            <v>3.5</v>
          </cell>
          <cell r="H146">
            <v>4.5999999999999996</v>
          </cell>
          <cell r="I146">
            <v>6</v>
          </cell>
          <cell r="J146">
            <v>7.7</v>
          </cell>
          <cell r="K146">
            <v>9.6</v>
          </cell>
          <cell r="L146">
            <v>11.8</v>
          </cell>
          <cell r="M146">
            <v>14.3</v>
          </cell>
          <cell r="N146">
            <v>17.100000000000001</v>
          </cell>
          <cell r="O146">
            <v>20.100000000000001</v>
          </cell>
          <cell r="P146">
            <v>23.400000000000002</v>
          </cell>
          <cell r="Q146">
            <v>27.200000000000003</v>
          </cell>
          <cell r="R146">
            <v>31.400000000000002</v>
          </cell>
          <cell r="S146">
            <v>35.700000000000003</v>
          </cell>
          <cell r="T146">
            <v>40.400000000000006</v>
          </cell>
          <cell r="U146">
            <v>45.600000000000009</v>
          </cell>
          <cell r="V146">
            <v>51.100000000000009</v>
          </cell>
          <cell r="W146">
            <v>56.500000000000007</v>
          </cell>
          <cell r="X146">
            <v>61.500000000000007</v>
          </cell>
          <cell r="Y146">
            <v>66.300000000000011</v>
          </cell>
          <cell r="Z146">
            <v>71.000000000000014</v>
          </cell>
          <cell r="AA146">
            <v>75.600000000000009</v>
          </cell>
          <cell r="AB146">
            <v>79.7</v>
          </cell>
          <cell r="AC146">
            <v>83.7</v>
          </cell>
          <cell r="AD146">
            <v>87.100000000000009</v>
          </cell>
          <cell r="AE146">
            <v>90.100000000000009</v>
          </cell>
          <cell r="AF146">
            <v>93.000000000000014</v>
          </cell>
          <cell r="AG146">
            <v>95.300000000000011</v>
          </cell>
          <cell r="AH146">
            <v>97.300000000000011</v>
          </cell>
          <cell r="AI146">
            <v>98.500000000000014</v>
          </cell>
          <cell r="AJ146">
            <v>99.500000000000014</v>
          </cell>
          <cell r="AK146">
            <v>100.00000000000001</v>
          </cell>
        </row>
        <row r="147">
          <cell r="A147" t="str">
            <v>=</v>
          </cell>
          <cell r="B147" t="str">
            <v>=</v>
          </cell>
          <cell r="C147" t="str">
            <v>=</v>
          </cell>
          <cell r="D147" t="str">
            <v>=</v>
          </cell>
          <cell r="E147" t="str">
            <v>=</v>
          </cell>
          <cell r="F147" t="str">
            <v>=</v>
          </cell>
          <cell r="G147" t="str">
            <v>=</v>
          </cell>
          <cell r="H147" t="str">
            <v>=</v>
          </cell>
          <cell r="I147" t="str">
            <v>=</v>
          </cell>
          <cell r="J147" t="str">
            <v>=</v>
          </cell>
          <cell r="K147" t="str">
            <v>=</v>
          </cell>
          <cell r="L147" t="str">
            <v>=</v>
          </cell>
          <cell r="M147" t="str">
            <v>=</v>
          </cell>
          <cell r="N147" t="str">
            <v>=</v>
          </cell>
          <cell r="O147" t="str">
            <v>=</v>
          </cell>
          <cell r="P147" t="str">
            <v>=</v>
          </cell>
          <cell r="Q147" t="str">
            <v>=</v>
          </cell>
          <cell r="R147" t="str">
            <v>=</v>
          </cell>
          <cell r="S147" t="str">
            <v>=</v>
          </cell>
          <cell r="T147" t="str">
            <v>=</v>
          </cell>
          <cell r="U147" t="str">
            <v>=</v>
          </cell>
          <cell r="V147" t="str">
            <v>=</v>
          </cell>
          <cell r="W147" t="str">
            <v>=</v>
          </cell>
          <cell r="X147" t="str">
            <v>=</v>
          </cell>
          <cell r="Y147" t="str">
            <v>=</v>
          </cell>
          <cell r="Z147" t="str">
            <v>=</v>
          </cell>
          <cell r="AA147" t="str">
            <v>=</v>
          </cell>
          <cell r="AB147" t="str">
            <v>=</v>
          </cell>
          <cell r="AC147" t="str">
            <v>=</v>
          </cell>
          <cell r="AD147" t="str">
            <v>=</v>
          </cell>
          <cell r="AE147" t="str">
            <v>=</v>
          </cell>
          <cell r="AF147" t="str">
            <v>=</v>
          </cell>
          <cell r="AG147" t="str">
            <v>=</v>
          </cell>
          <cell r="AH147" t="str">
            <v>=</v>
          </cell>
          <cell r="AI147" t="str">
            <v>=</v>
          </cell>
          <cell r="AJ147" t="str">
            <v>=</v>
          </cell>
          <cell r="AK147" t="str">
            <v>=</v>
          </cell>
        </row>
      </sheetData>
      <sheetData sheetId="8"/>
      <sheetData sheetId="9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0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0.bin"/></Relationships>
</file>

<file path=xl/worksheets/_rels/sheet10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1.bin"/></Relationships>
</file>

<file path=xl/worksheets/_rels/sheet10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2.bin"/></Relationships>
</file>

<file path=xl/worksheets/_rels/sheet10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3.bin"/></Relationships>
</file>

<file path=xl/worksheets/_rels/sheet10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4.bin"/></Relationships>
</file>

<file path=xl/worksheets/_rels/sheet10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5.bin"/></Relationships>
</file>

<file path=xl/worksheets/_rels/sheet10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6.bin"/></Relationships>
</file>

<file path=xl/worksheets/_rels/sheet10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7.bin"/></Relationships>
</file>

<file path=xl/worksheets/_rels/sheet10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8.bin"/></Relationships>
</file>

<file path=xl/worksheets/_rels/sheet10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0.bin"/></Relationships>
</file>

<file path=xl/worksheets/_rels/sheet1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1.bin"/></Relationships>
</file>

<file path=xl/worksheets/_rels/sheet1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2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8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2.bin"/></Relationships>
</file>

<file path=xl/worksheets/_rels/sheet8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3.bin"/></Relationships>
</file>

<file path=xl/worksheets/_rels/sheet8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4.bin"/></Relationships>
</file>

<file path=xl/worksheets/_rels/sheet8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5.bin"/></Relationships>
</file>

<file path=xl/worksheets/_rels/sheet8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6.bin"/></Relationships>
</file>

<file path=xl/worksheets/_rels/sheet8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7.bin"/></Relationships>
</file>

<file path=xl/worksheets/_rels/sheet8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8.bin"/></Relationships>
</file>

<file path=xl/worksheets/_rels/sheet8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9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9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0.bin"/></Relationships>
</file>

<file path=xl/worksheets/_rels/sheet9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1.bin"/></Relationships>
</file>

<file path=xl/worksheets/_rels/sheet9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2.bin"/></Relationships>
</file>

<file path=xl/worksheets/_rels/sheet9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3.bin"/></Relationships>
</file>

<file path=xl/worksheets/_rels/sheet9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4.bin"/></Relationships>
</file>

<file path=xl/worksheets/_rels/sheet9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5.bin"/></Relationships>
</file>

<file path=xl/worksheets/_rels/sheet9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6.bin"/></Relationships>
</file>

<file path=xl/worksheets/_rels/sheet9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7.bin"/></Relationships>
</file>

<file path=xl/worksheets/_rels/sheet9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8.bin"/></Relationships>
</file>

<file path=xl/worksheets/_rels/sheet9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Plan34">
    <pageSetUpPr fitToPage="1"/>
  </sheetPr>
  <dimension ref="A1:K9"/>
  <sheetViews>
    <sheetView tabSelected="1" view="pageBreakPreview" zoomScale="85" zoomScaleNormal="85" zoomScaleSheetLayoutView="85" workbookViewId="0">
      <selection activeCell="C19" sqref="C19"/>
    </sheetView>
  </sheetViews>
  <sheetFormatPr defaultRowHeight="15"/>
  <cols>
    <col min="1" max="1" width="14.42578125" bestFit="1" customWidth="1"/>
    <col min="2" max="2" width="7.28515625" customWidth="1"/>
    <col min="3" max="3" width="61.28515625" customWidth="1"/>
    <col min="4" max="4" width="9.42578125" bestFit="1" customWidth="1"/>
    <col min="5" max="5" width="11.28515625" bestFit="1" customWidth="1"/>
    <col min="6" max="6" width="17.28515625" bestFit="1" customWidth="1"/>
    <col min="7" max="7" width="17" style="51" customWidth="1"/>
  </cols>
  <sheetData>
    <row r="1" spans="1:11" ht="33" customHeight="1">
      <c r="A1" s="321" t="s">
        <v>393</v>
      </c>
      <c r="B1" s="330" t="s">
        <v>710</v>
      </c>
      <c r="C1" s="337" t="s">
        <v>394</v>
      </c>
      <c r="D1" s="338"/>
      <c r="E1" s="338"/>
      <c r="F1" s="338"/>
      <c r="G1" s="339"/>
    </row>
    <row r="2" spans="1:11" ht="38.25" customHeight="1">
      <c r="A2" s="323" t="s">
        <v>80</v>
      </c>
      <c r="B2" s="324">
        <v>1</v>
      </c>
      <c r="C2" s="340" t="s">
        <v>631</v>
      </c>
      <c r="D2" s="341"/>
      <c r="E2" s="341"/>
      <c r="F2" s="341"/>
      <c r="G2" s="342"/>
    </row>
    <row r="3" spans="1:11" ht="3" customHeight="1">
      <c r="A3" s="43"/>
      <c r="B3" s="44"/>
      <c r="C3" s="44"/>
      <c r="D3" s="44"/>
      <c r="E3" s="44"/>
      <c r="F3" s="44"/>
      <c r="G3" s="52"/>
    </row>
    <row r="4" spans="1:11" ht="40.5" customHeight="1">
      <c r="A4" s="343" t="s">
        <v>0</v>
      </c>
      <c r="B4" s="344"/>
      <c r="C4" s="193" t="s">
        <v>1</v>
      </c>
      <c r="D4" s="193" t="s">
        <v>2</v>
      </c>
      <c r="E4" s="193" t="s">
        <v>23</v>
      </c>
      <c r="F4" s="1" t="s">
        <v>5</v>
      </c>
      <c r="G4" s="48" t="s">
        <v>7</v>
      </c>
    </row>
    <row r="5" spans="1:11" ht="15.75">
      <c r="A5" s="86"/>
      <c r="B5" s="81"/>
      <c r="C5" s="83"/>
      <c r="D5" s="81" t="s">
        <v>542</v>
      </c>
      <c r="E5" s="81"/>
      <c r="F5" s="85"/>
      <c r="G5" s="91"/>
      <c r="H5" s="97"/>
      <c r="I5" s="12"/>
      <c r="J5" s="12"/>
      <c r="K5" s="11"/>
    </row>
    <row r="6" spans="1:11" ht="15.75">
      <c r="A6" s="88"/>
      <c r="B6" s="8"/>
      <c r="C6" s="77" t="s">
        <v>632</v>
      </c>
      <c r="D6" s="8" t="s">
        <v>542</v>
      </c>
      <c r="E6" s="119">
        <v>1</v>
      </c>
      <c r="F6" s="8">
        <v>485</v>
      </c>
      <c r="G6" s="92">
        <f>E6*F6</f>
        <v>485</v>
      </c>
      <c r="H6" s="97"/>
      <c r="I6" s="12"/>
      <c r="J6" s="12"/>
    </row>
    <row r="7" spans="1:11" ht="15.75">
      <c r="A7" s="88"/>
      <c r="B7" s="8"/>
      <c r="C7" s="77"/>
      <c r="D7" s="8"/>
      <c r="E7" s="119"/>
      <c r="F7" s="231"/>
      <c r="G7" s="92">
        <f t="shared" ref="G7:G8" si="0">E7*F7</f>
        <v>0</v>
      </c>
      <c r="H7" s="97"/>
      <c r="I7" s="12"/>
      <c r="J7" s="12"/>
    </row>
    <row r="8" spans="1:11" ht="15.75">
      <c r="A8" s="88"/>
      <c r="B8" s="8"/>
      <c r="C8" s="77"/>
      <c r="D8" s="8"/>
      <c r="E8" s="119"/>
      <c r="F8" s="8"/>
      <c r="G8" s="92">
        <f t="shared" si="0"/>
        <v>0</v>
      </c>
      <c r="H8" s="97"/>
      <c r="I8" s="12"/>
      <c r="J8" s="12"/>
    </row>
    <row r="9" spans="1:11">
      <c r="A9" s="345" t="s">
        <v>24</v>
      </c>
      <c r="B9" s="346"/>
      <c r="C9" s="346"/>
      <c r="D9" s="346"/>
      <c r="E9" s="346"/>
      <c r="F9" s="346"/>
      <c r="G9" s="42">
        <f>SUM(G6:G8)</f>
        <v>485</v>
      </c>
      <c r="I9" s="4"/>
    </row>
  </sheetData>
  <mergeCells count="4">
    <mergeCell ref="C1:G1"/>
    <mergeCell ref="C2:G2"/>
    <mergeCell ref="A4:B4"/>
    <mergeCell ref="A9:F9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6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Plan43">
    <pageSetUpPr fitToPage="1"/>
  </sheetPr>
  <dimension ref="A1:K8"/>
  <sheetViews>
    <sheetView view="pageBreakPreview" zoomScale="60" zoomScaleNormal="85" workbookViewId="0">
      <selection activeCell="F19" sqref="F19"/>
    </sheetView>
  </sheetViews>
  <sheetFormatPr defaultRowHeight="15"/>
  <cols>
    <col min="1" max="1" width="14.42578125" bestFit="1" customWidth="1"/>
    <col min="2" max="2" width="10.140625" bestFit="1" customWidth="1"/>
    <col min="3" max="3" width="57.85546875" customWidth="1"/>
    <col min="4" max="4" width="10.85546875" customWidth="1"/>
    <col min="5" max="5" width="12" customWidth="1"/>
    <col min="6" max="6" width="14.5703125" customWidth="1"/>
    <col min="7" max="7" width="17.28515625" style="51" customWidth="1"/>
  </cols>
  <sheetData>
    <row r="1" spans="1:11" ht="33" customHeight="1">
      <c r="A1" s="321" t="s">
        <v>393</v>
      </c>
      <c r="B1" s="322" t="s">
        <v>710</v>
      </c>
      <c r="C1" s="337" t="s">
        <v>394</v>
      </c>
      <c r="D1" s="338"/>
      <c r="E1" s="338"/>
      <c r="F1" s="338"/>
      <c r="G1" s="339"/>
    </row>
    <row r="2" spans="1:11" ht="38.25" customHeight="1">
      <c r="A2" s="323" t="s">
        <v>90</v>
      </c>
      <c r="B2" s="324">
        <v>10</v>
      </c>
      <c r="C2" s="340" t="s">
        <v>91</v>
      </c>
      <c r="D2" s="341"/>
      <c r="E2" s="341"/>
      <c r="F2" s="341"/>
      <c r="G2" s="342"/>
    </row>
    <row r="3" spans="1:11" ht="3" customHeight="1">
      <c r="A3" s="43"/>
      <c r="B3" s="44"/>
      <c r="C3" s="44"/>
      <c r="D3" s="44"/>
      <c r="E3" s="44"/>
      <c r="F3" s="44"/>
      <c r="G3" s="52"/>
    </row>
    <row r="4" spans="1:11" ht="40.5" customHeight="1">
      <c r="A4" s="343" t="s">
        <v>0</v>
      </c>
      <c r="B4" s="344"/>
      <c r="C4" s="216" t="s">
        <v>1</v>
      </c>
      <c r="D4" s="216" t="s">
        <v>2</v>
      </c>
      <c r="E4" s="216" t="s">
        <v>23</v>
      </c>
      <c r="F4" s="1" t="s">
        <v>5</v>
      </c>
      <c r="G4" s="48" t="s">
        <v>7</v>
      </c>
    </row>
    <row r="5" spans="1:11" ht="15.75">
      <c r="A5" s="86"/>
      <c r="B5" s="81"/>
      <c r="C5" s="83"/>
      <c r="D5" s="81" t="s">
        <v>542</v>
      </c>
      <c r="E5" s="81"/>
      <c r="F5" s="85"/>
      <c r="G5" s="91"/>
      <c r="H5" s="97"/>
      <c r="I5" s="12"/>
      <c r="J5" s="12"/>
      <c r="K5" s="11"/>
    </row>
    <row r="6" spans="1:11" ht="31.5">
      <c r="A6" s="88" t="s">
        <v>42</v>
      </c>
      <c r="B6" s="114">
        <v>34498</v>
      </c>
      <c r="C6" s="77" t="s">
        <v>633</v>
      </c>
      <c r="D6" s="8" t="s">
        <v>542</v>
      </c>
      <c r="E6" s="119">
        <v>1</v>
      </c>
      <c r="F6" s="8">
        <v>87.9</v>
      </c>
      <c r="G6" s="92">
        <f>E6*F6</f>
        <v>87.9</v>
      </c>
      <c r="H6" s="97"/>
      <c r="I6" s="12"/>
      <c r="J6" s="12"/>
    </row>
    <row r="7" spans="1:11" ht="15.75">
      <c r="A7" s="88"/>
      <c r="B7" s="8"/>
      <c r="C7" s="77"/>
      <c r="D7" s="8"/>
      <c r="E7" s="8"/>
      <c r="F7" s="231"/>
      <c r="G7" s="92">
        <f>E7*F7</f>
        <v>0</v>
      </c>
      <c r="H7" s="97"/>
      <c r="I7" s="12"/>
      <c r="J7" s="12"/>
    </row>
    <row r="8" spans="1:11">
      <c r="A8" s="345" t="s">
        <v>24</v>
      </c>
      <c r="B8" s="346"/>
      <c r="C8" s="346"/>
      <c r="D8" s="346"/>
      <c r="E8" s="346"/>
      <c r="F8" s="346"/>
      <c r="G8" s="42">
        <f>SUM(G6:G7)</f>
        <v>87.9</v>
      </c>
      <c r="I8" s="4"/>
    </row>
  </sheetData>
  <mergeCells count="4">
    <mergeCell ref="C1:G1"/>
    <mergeCell ref="C2:G2"/>
    <mergeCell ref="A4:B4"/>
    <mergeCell ref="A8:F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7" orientation="portrait" r:id="rId1"/>
</worksheet>
</file>

<file path=xl/worksheets/sheet100.xml><?xml version="1.0" encoding="utf-8"?>
<worksheet xmlns="http://schemas.openxmlformats.org/spreadsheetml/2006/main" xmlns:r="http://schemas.openxmlformats.org/officeDocument/2006/relationships">
  <sheetPr codeName="Plan86">
    <pageSetUpPr fitToPage="1"/>
  </sheetPr>
  <dimension ref="A1:M13"/>
  <sheetViews>
    <sheetView view="pageBreakPreview" zoomScaleNormal="85" zoomScaleSheetLayoutView="100" workbookViewId="0">
      <selection activeCell="F19" sqref="F19"/>
    </sheetView>
  </sheetViews>
  <sheetFormatPr defaultRowHeight="15"/>
  <cols>
    <col min="1" max="1" width="13.42578125" bestFit="1" customWidth="1"/>
    <col min="2" max="2" width="7.85546875" bestFit="1" customWidth="1"/>
    <col min="3" max="3" width="48.28515625" bestFit="1" customWidth="1"/>
    <col min="4" max="4" width="9.140625" bestFit="1" customWidth="1"/>
    <col min="5" max="5" width="9.5703125" bestFit="1" customWidth="1"/>
    <col min="6" max="6" width="11.85546875" bestFit="1" customWidth="1"/>
    <col min="7" max="7" width="9.5703125" style="51" bestFit="1" customWidth="1"/>
    <col min="8" max="8" width="12.42578125" bestFit="1" customWidth="1"/>
    <col min="9" max="9" width="9.7109375" bestFit="1" customWidth="1"/>
    <col min="11" max="11" width="12.28515625" bestFit="1" customWidth="1"/>
  </cols>
  <sheetData>
    <row r="1" spans="1:13" ht="33" customHeight="1">
      <c r="A1" s="321" t="s">
        <v>393</v>
      </c>
      <c r="B1" s="322" t="s">
        <v>710</v>
      </c>
      <c r="C1" s="337" t="s">
        <v>394</v>
      </c>
      <c r="D1" s="338"/>
      <c r="E1" s="338"/>
      <c r="F1" s="338"/>
      <c r="G1" s="339"/>
    </row>
    <row r="2" spans="1:13" ht="38.25" customHeight="1">
      <c r="A2" s="323" t="s">
        <v>250</v>
      </c>
      <c r="B2" s="324">
        <v>97</v>
      </c>
      <c r="C2" s="340" t="s">
        <v>251</v>
      </c>
      <c r="D2" s="341"/>
      <c r="E2" s="341"/>
      <c r="F2" s="341"/>
      <c r="G2" s="342"/>
    </row>
    <row r="3" spans="1:13" ht="3" customHeight="1">
      <c r="A3" s="43"/>
      <c r="B3" s="44"/>
      <c r="C3" s="44"/>
      <c r="D3" s="44"/>
      <c r="E3" s="44"/>
      <c r="F3" s="44"/>
      <c r="G3" s="52"/>
    </row>
    <row r="4" spans="1:13" ht="42" customHeight="1">
      <c r="A4" s="347" t="s">
        <v>0</v>
      </c>
      <c r="B4" s="348"/>
      <c r="C4" s="96" t="s">
        <v>1</v>
      </c>
      <c r="D4" s="96" t="s">
        <v>2</v>
      </c>
      <c r="E4" s="96" t="s">
        <v>23</v>
      </c>
      <c r="F4" s="20" t="s">
        <v>5</v>
      </c>
      <c r="G4" s="107" t="s">
        <v>7</v>
      </c>
    </row>
    <row r="5" spans="1:13">
      <c r="A5" s="60" t="s">
        <v>25</v>
      </c>
      <c r="B5" s="56" t="s">
        <v>431</v>
      </c>
      <c r="C5" s="58" t="s">
        <v>432</v>
      </c>
      <c r="D5" s="56" t="s">
        <v>41</v>
      </c>
      <c r="E5" s="56" t="s">
        <v>4</v>
      </c>
      <c r="F5" s="137"/>
      <c r="G5" s="138"/>
      <c r="H5" s="37"/>
      <c r="I5" s="19"/>
      <c r="J5" s="12"/>
      <c r="K5" s="11"/>
    </row>
    <row r="6" spans="1:13">
      <c r="A6" s="135" t="s">
        <v>13</v>
      </c>
      <c r="B6" s="39" t="s">
        <v>20</v>
      </c>
      <c r="C6" s="134" t="s">
        <v>21</v>
      </c>
      <c r="D6" s="39" t="s">
        <v>3</v>
      </c>
      <c r="E6" s="39" t="s">
        <v>73</v>
      </c>
      <c r="F6" s="39">
        <v>13.44</v>
      </c>
      <c r="G6" s="139">
        <f>E6*F6</f>
        <v>1.0751999999999999</v>
      </c>
      <c r="H6" s="37"/>
      <c r="I6" s="19"/>
      <c r="J6" s="12"/>
      <c r="K6" s="11"/>
    </row>
    <row r="7" spans="1:13" ht="30">
      <c r="A7" s="311" t="s">
        <v>433</v>
      </c>
      <c r="B7" s="312" t="s">
        <v>492</v>
      </c>
      <c r="C7" s="313" t="s">
        <v>484</v>
      </c>
      <c r="D7" s="312" t="s">
        <v>3</v>
      </c>
      <c r="E7" s="314">
        <v>1E-4</v>
      </c>
      <c r="F7" s="312">
        <v>101.29</v>
      </c>
      <c r="G7" s="315">
        <f t="shared" ref="G7:G9" si="0">E7*F7</f>
        <v>1.0129000000000001E-2</v>
      </c>
      <c r="H7" s="19"/>
      <c r="I7" s="19"/>
      <c r="J7" s="19"/>
    </row>
    <row r="8" spans="1:13">
      <c r="A8" s="311" t="s">
        <v>433</v>
      </c>
      <c r="B8" s="312"/>
      <c r="C8" s="313" t="s">
        <v>678</v>
      </c>
      <c r="D8" s="312" t="s">
        <v>3</v>
      </c>
      <c r="E8" s="314">
        <v>8.0999999999999996E-4</v>
      </c>
      <c r="F8" s="312">
        <v>36.44</v>
      </c>
      <c r="G8" s="315">
        <f t="shared" si="0"/>
        <v>2.9516399999999998E-2</v>
      </c>
      <c r="H8" s="19"/>
      <c r="I8" s="19"/>
      <c r="J8" s="19"/>
    </row>
    <row r="9" spans="1:13" ht="30">
      <c r="A9" s="311" t="s">
        <v>433</v>
      </c>
      <c r="B9" s="312" t="s">
        <v>504</v>
      </c>
      <c r="C9" s="313" t="s">
        <v>505</v>
      </c>
      <c r="D9" s="312" t="s">
        <v>3</v>
      </c>
      <c r="E9" s="314">
        <v>1E-3</v>
      </c>
      <c r="F9" s="312">
        <v>28.66</v>
      </c>
      <c r="G9" s="315">
        <f t="shared" si="0"/>
        <v>2.8660000000000001E-2</v>
      </c>
      <c r="H9" s="19"/>
      <c r="I9" s="19"/>
      <c r="J9" s="19"/>
    </row>
    <row r="10" spans="1:13">
      <c r="A10" s="345" t="s">
        <v>24</v>
      </c>
      <c r="B10" s="346"/>
      <c r="C10" s="346"/>
      <c r="D10" s="346"/>
      <c r="E10" s="346"/>
      <c r="F10" s="346"/>
      <c r="G10" s="136">
        <f>SUM(G6:G9)</f>
        <v>1.1435054</v>
      </c>
      <c r="H10" s="19"/>
      <c r="I10" s="19"/>
      <c r="J10" s="19"/>
    </row>
    <row r="11" spans="1:13">
      <c r="H11" s="21"/>
      <c r="I11" s="22"/>
      <c r="J11" s="23"/>
      <c r="K11" s="24"/>
      <c r="L11" s="25"/>
      <c r="M11" s="25"/>
    </row>
    <row r="12" spans="1:13">
      <c r="H12" s="26"/>
      <c r="I12" s="27"/>
      <c r="J12" s="25"/>
      <c r="K12" s="24"/>
      <c r="L12" s="25"/>
      <c r="M12" s="25"/>
    </row>
    <row r="13" spans="1:13">
      <c r="H13" s="25"/>
      <c r="I13" s="28"/>
      <c r="J13" s="23"/>
      <c r="K13" s="24"/>
      <c r="L13" s="29"/>
      <c r="M13" s="30"/>
    </row>
  </sheetData>
  <mergeCells count="4">
    <mergeCell ref="C1:G1"/>
    <mergeCell ref="C2:G2"/>
    <mergeCell ref="A4:B4"/>
    <mergeCell ref="A10:F10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4" orientation="portrait" r:id="rId1"/>
</worksheet>
</file>

<file path=xl/worksheets/sheet10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4"/>
  <sheetViews>
    <sheetView showGridLines="0" view="pageBreakPreview" zoomScaleNormal="85" zoomScaleSheetLayoutView="100" workbookViewId="0">
      <selection activeCell="F19" sqref="F19"/>
    </sheetView>
  </sheetViews>
  <sheetFormatPr defaultRowHeight="15"/>
  <cols>
    <col min="1" max="1" width="13.42578125" bestFit="1" customWidth="1"/>
    <col min="2" max="2" width="6" bestFit="1" customWidth="1"/>
    <col min="3" max="3" width="53.5703125" bestFit="1" customWidth="1"/>
    <col min="4" max="4" width="8.5703125" bestFit="1" customWidth="1"/>
    <col min="5" max="5" width="9.5703125" bestFit="1" customWidth="1"/>
    <col min="6" max="6" width="17.28515625" bestFit="1" customWidth="1"/>
    <col min="7" max="7" width="10.5703125" style="51" bestFit="1" customWidth="1"/>
  </cols>
  <sheetData>
    <row r="1" spans="1:7" ht="30" customHeight="1">
      <c r="A1" s="321" t="s">
        <v>393</v>
      </c>
      <c r="B1" s="322" t="s">
        <v>710</v>
      </c>
      <c r="C1" s="352" t="s">
        <v>394</v>
      </c>
      <c r="D1" s="353"/>
      <c r="E1" s="353"/>
      <c r="F1" s="353"/>
      <c r="G1" s="354"/>
    </row>
    <row r="2" spans="1:7" ht="34.5" customHeight="1">
      <c r="A2" s="325" t="s">
        <v>252</v>
      </c>
      <c r="B2" s="326">
        <v>98</v>
      </c>
      <c r="C2" s="340" t="s">
        <v>253</v>
      </c>
      <c r="D2" s="341"/>
      <c r="E2" s="341"/>
      <c r="F2" s="341"/>
      <c r="G2" s="342"/>
    </row>
    <row r="3" spans="1:7" ht="3" customHeight="1">
      <c r="A3" s="41"/>
      <c r="B3" s="40"/>
      <c r="C3" s="40"/>
      <c r="D3" s="40"/>
      <c r="E3" s="40"/>
      <c r="F3" s="40"/>
      <c r="G3" s="47"/>
    </row>
    <row r="4" spans="1:7" ht="40.5" customHeight="1">
      <c r="A4" s="343" t="s">
        <v>0</v>
      </c>
      <c r="B4" s="344"/>
      <c r="C4" s="218" t="s">
        <v>1</v>
      </c>
      <c r="D4" s="218" t="s">
        <v>2</v>
      </c>
      <c r="E4" s="218" t="s">
        <v>23</v>
      </c>
      <c r="F4" s="1" t="s">
        <v>5</v>
      </c>
      <c r="G4" s="48" t="s">
        <v>7</v>
      </c>
    </row>
    <row r="5" spans="1:7" ht="27.75" customHeight="1">
      <c r="A5" s="225"/>
      <c r="B5" s="226"/>
      <c r="C5" s="228" t="s">
        <v>672</v>
      </c>
      <c r="D5" s="226" t="s">
        <v>2</v>
      </c>
      <c r="E5" s="227" t="s">
        <v>4</v>
      </c>
      <c r="F5" s="227"/>
      <c r="G5" s="49"/>
    </row>
    <row r="6" spans="1:7">
      <c r="A6" s="135" t="s">
        <v>13</v>
      </c>
      <c r="B6" s="39" t="s">
        <v>27</v>
      </c>
      <c r="C6" s="134" t="s">
        <v>28</v>
      </c>
      <c r="D6" s="39" t="s">
        <v>3</v>
      </c>
      <c r="E6" s="159">
        <v>5.9</v>
      </c>
      <c r="F6" s="312">
        <v>18.98</v>
      </c>
      <c r="G6" s="139">
        <f>F6*E6</f>
        <v>111.98200000000001</v>
      </c>
    </row>
    <row r="7" spans="1:7">
      <c r="A7" s="135" t="s">
        <v>13</v>
      </c>
      <c r="B7" s="39" t="s">
        <v>20</v>
      </c>
      <c r="C7" s="134" t="s">
        <v>21</v>
      </c>
      <c r="D7" s="39" t="s">
        <v>3</v>
      </c>
      <c r="E7" s="159">
        <v>18.399999999999999</v>
      </c>
      <c r="F7" s="312">
        <v>13.44</v>
      </c>
      <c r="G7" s="139">
        <f>F7*E7</f>
        <v>247.29599999999996</v>
      </c>
    </row>
    <row r="8" spans="1:7">
      <c r="A8" s="229" t="s">
        <v>42</v>
      </c>
      <c r="B8" s="230"/>
      <c r="C8" s="223" t="s">
        <v>666</v>
      </c>
      <c r="D8" s="231" t="s">
        <v>663</v>
      </c>
      <c r="E8" s="159">
        <v>0.86</v>
      </c>
      <c r="F8" s="312">
        <v>0.54</v>
      </c>
      <c r="G8" s="139">
        <f>F8*E8</f>
        <v>0.46440000000000003</v>
      </c>
    </row>
    <row r="9" spans="1:7">
      <c r="A9" s="229" t="s">
        <v>42</v>
      </c>
      <c r="B9" s="230">
        <v>1379</v>
      </c>
      <c r="C9" s="223" t="s">
        <v>321</v>
      </c>
      <c r="D9" s="231" t="s">
        <v>48</v>
      </c>
      <c r="E9" s="159">
        <v>37.5</v>
      </c>
      <c r="F9" s="312">
        <v>0.5</v>
      </c>
      <c r="G9" s="139">
        <f>F9*E9</f>
        <v>18.75</v>
      </c>
    </row>
    <row r="10" spans="1:7">
      <c r="A10" s="229" t="s">
        <v>42</v>
      </c>
      <c r="B10" s="230"/>
      <c r="C10" s="223" t="s">
        <v>664</v>
      </c>
      <c r="D10" s="231" t="s">
        <v>665</v>
      </c>
      <c r="E10" s="159">
        <v>18.399999999999999</v>
      </c>
      <c r="F10" s="312">
        <v>2.1</v>
      </c>
      <c r="G10" s="139">
        <f>F10*E10</f>
        <v>38.64</v>
      </c>
    </row>
    <row r="11" spans="1:7" ht="30">
      <c r="A11" s="311" t="s">
        <v>433</v>
      </c>
      <c r="B11" s="312" t="s">
        <v>492</v>
      </c>
      <c r="C11" s="313" t="s">
        <v>484</v>
      </c>
      <c r="D11" s="312" t="s">
        <v>3</v>
      </c>
      <c r="E11" s="314">
        <v>0.1</v>
      </c>
      <c r="F11" s="312">
        <v>101.29</v>
      </c>
      <c r="G11" s="315">
        <f t="shared" ref="G11:G13" si="0">E11*F11</f>
        <v>10.129000000000001</v>
      </c>
    </row>
    <row r="12" spans="1:7">
      <c r="A12" s="311" t="s">
        <v>433</v>
      </c>
      <c r="B12" s="312"/>
      <c r="C12" s="313" t="s">
        <v>678</v>
      </c>
      <c r="D12" s="312" t="s">
        <v>3</v>
      </c>
      <c r="E12" s="314">
        <v>0.25</v>
      </c>
      <c r="F12" s="312">
        <v>36.44</v>
      </c>
      <c r="G12" s="315">
        <f t="shared" si="0"/>
        <v>9.11</v>
      </c>
    </row>
    <row r="13" spans="1:7" ht="30">
      <c r="A13" s="311" t="s">
        <v>433</v>
      </c>
      <c r="B13" s="312" t="s">
        <v>504</v>
      </c>
      <c r="C13" s="313" t="s">
        <v>505</v>
      </c>
      <c r="D13" s="312" t="s">
        <v>3</v>
      </c>
      <c r="E13" s="314">
        <v>0.24840000000000001</v>
      </c>
      <c r="F13" s="312">
        <v>28.66</v>
      </c>
      <c r="G13" s="315">
        <f t="shared" si="0"/>
        <v>7.1191440000000004</v>
      </c>
    </row>
    <row r="14" spans="1:7">
      <c r="A14" s="345" t="s">
        <v>24</v>
      </c>
      <c r="B14" s="346"/>
      <c r="C14" s="346"/>
      <c r="D14" s="346"/>
      <c r="E14" s="346"/>
      <c r="F14" s="346"/>
      <c r="G14" s="42">
        <f>SUM(G6:G13)</f>
        <v>443.490544</v>
      </c>
    </row>
  </sheetData>
  <mergeCells count="4">
    <mergeCell ref="C1:G1"/>
    <mergeCell ref="C2:G2"/>
    <mergeCell ref="A4:B4"/>
    <mergeCell ref="A14:F1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7" orientation="portrait" r:id="rId1"/>
</worksheet>
</file>

<file path=xl/worksheets/sheet102.xml><?xml version="1.0" encoding="utf-8"?>
<worksheet xmlns="http://schemas.openxmlformats.org/spreadsheetml/2006/main" xmlns:r="http://schemas.openxmlformats.org/officeDocument/2006/relationships">
  <sheetPr codeName="Plan87">
    <pageSetUpPr fitToPage="1"/>
  </sheetPr>
  <dimension ref="A1:M16"/>
  <sheetViews>
    <sheetView view="pageBreakPreview" zoomScaleNormal="85" zoomScaleSheetLayoutView="100" workbookViewId="0">
      <selection activeCell="F19" sqref="F19"/>
    </sheetView>
  </sheetViews>
  <sheetFormatPr defaultRowHeight="15"/>
  <cols>
    <col min="1" max="1" width="13.42578125" bestFit="1" customWidth="1"/>
    <col min="2" max="2" width="8.85546875" bestFit="1" customWidth="1"/>
    <col min="3" max="3" width="56.5703125" bestFit="1" customWidth="1"/>
    <col min="4" max="4" width="9.140625" bestFit="1" customWidth="1"/>
    <col min="5" max="5" width="9.5703125" bestFit="1" customWidth="1"/>
    <col min="6" max="6" width="11.85546875" bestFit="1" customWidth="1"/>
    <col min="7" max="7" width="9.5703125" style="51" bestFit="1" customWidth="1"/>
    <col min="8" max="8" width="12.42578125" bestFit="1" customWidth="1"/>
    <col min="9" max="9" width="9.7109375" bestFit="1" customWidth="1"/>
    <col min="11" max="11" width="12.28515625" bestFit="1" customWidth="1"/>
  </cols>
  <sheetData>
    <row r="1" spans="1:13" ht="33" customHeight="1">
      <c r="A1" s="321" t="s">
        <v>393</v>
      </c>
      <c r="B1" s="322" t="s">
        <v>710</v>
      </c>
      <c r="C1" s="337" t="s">
        <v>394</v>
      </c>
      <c r="D1" s="338"/>
      <c r="E1" s="338"/>
      <c r="F1" s="338"/>
      <c r="G1" s="339"/>
    </row>
    <row r="2" spans="1:13" ht="38.25" customHeight="1">
      <c r="A2" s="323" t="s">
        <v>254</v>
      </c>
      <c r="B2" s="324">
        <v>99</v>
      </c>
      <c r="C2" s="340" t="s">
        <v>255</v>
      </c>
      <c r="D2" s="341"/>
      <c r="E2" s="341"/>
      <c r="F2" s="341"/>
      <c r="G2" s="342"/>
    </row>
    <row r="3" spans="1:13" ht="3" customHeight="1">
      <c r="A3" s="43"/>
      <c r="B3" s="44"/>
      <c r="C3" s="44"/>
      <c r="D3" s="44"/>
      <c r="E3" s="44"/>
      <c r="F3" s="44"/>
      <c r="G3" s="52"/>
    </row>
    <row r="4" spans="1:13" ht="42" customHeight="1">
      <c r="A4" s="347" t="s">
        <v>0</v>
      </c>
      <c r="B4" s="348"/>
      <c r="C4" s="96" t="s">
        <v>1</v>
      </c>
      <c r="D4" s="96" t="s">
        <v>2</v>
      </c>
      <c r="E4" s="96" t="s">
        <v>23</v>
      </c>
      <c r="F4" s="20" t="s">
        <v>5</v>
      </c>
      <c r="G4" s="107" t="s">
        <v>7</v>
      </c>
    </row>
    <row r="5" spans="1:13">
      <c r="A5" s="60" t="s">
        <v>433</v>
      </c>
      <c r="B5" s="56" t="s">
        <v>434</v>
      </c>
      <c r="C5" s="58" t="s">
        <v>435</v>
      </c>
      <c r="D5" s="56" t="s">
        <v>41</v>
      </c>
      <c r="E5" s="56" t="s">
        <v>4</v>
      </c>
      <c r="F5" s="137"/>
      <c r="G5" s="138"/>
      <c r="H5" s="37"/>
      <c r="I5" s="19"/>
      <c r="J5" s="12"/>
      <c r="K5" s="11"/>
    </row>
    <row r="6" spans="1:13">
      <c r="A6" s="135" t="s">
        <v>13</v>
      </c>
      <c r="B6" s="39" t="s">
        <v>20</v>
      </c>
      <c r="C6" s="134" t="s">
        <v>21</v>
      </c>
      <c r="D6" s="39" t="s">
        <v>3</v>
      </c>
      <c r="E6" s="39" t="s">
        <v>398</v>
      </c>
      <c r="F6" s="39">
        <v>13.44</v>
      </c>
      <c r="G6" s="139">
        <f>E6*F6</f>
        <v>3.36</v>
      </c>
      <c r="H6" s="316"/>
      <c r="I6" s="19"/>
      <c r="J6" s="12"/>
      <c r="K6" s="11"/>
    </row>
    <row r="7" spans="1:13" ht="30">
      <c r="A7" s="311" t="s">
        <v>433</v>
      </c>
      <c r="B7" s="312" t="s">
        <v>492</v>
      </c>
      <c r="C7" s="313" t="s">
        <v>484</v>
      </c>
      <c r="D7" s="312" t="s">
        <v>3</v>
      </c>
      <c r="E7" s="314">
        <v>5.0000000000000001E-4</v>
      </c>
      <c r="F7" s="312">
        <v>101.29</v>
      </c>
      <c r="G7" s="315">
        <f t="shared" ref="G7:G9" si="0">E7*F7</f>
        <v>5.0645000000000003E-2</v>
      </c>
      <c r="H7" s="316"/>
      <c r="I7" s="19"/>
      <c r="J7" s="12"/>
      <c r="K7" s="11"/>
    </row>
    <row r="8" spans="1:13">
      <c r="A8" s="311" t="s">
        <v>433</v>
      </c>
      <c r="B8" s="312"/>
      <c r="C8" s="313" t="s">
        <v>678</v>
      </c>
      <c r="D8" s="312" t="s">
        <v>3</v>
      </c>
      <c r="E8" s="314">
        <v>2E-3</v>
      </c>
      <c r="F8" s="312">
        <v>36.44</v>
      </c>
      <c r="G8" s="315">
        <f t="shared" si="0"/>
        <v>7.288E-2</v>
      </c>
      <c r="H8" s="316"/>
      <c r="I8" s="19"/>
      <c r="J8" s="12"/>
      <c r="K8" s="11"/>
    </row>
    <row r="9" spans="1:13" ht="30">
      <c r="A9" s="311" t="s">
        <v>433</v>
      </c>
      <c r="B9" s="312" t="s">
        <v>504</v>
      </c>
      <c r="C9" s="313" t="s">
        <v>505</v>
      </c>
      <c r="D9" s="312" t="s">
        <v>3</v>
      </c>
      <c r="E9" s="314">
        <v>3.0000000000000001E-3</v>
      </c>
      <c r="F9" s="312">
        <v>28.66</v>
      </c>
      <c r="G9" s="315">
        <f t="shared" si="0"/>
        <v>8.5980000000000001E-2</v>
      </c>
      <c r="H9" s="145"/>
      <c r="I9" s="12"/>
      <c r="J9" s="12"/>
      <c r="K9" s="11"/>
    </row>
    <row r="10" spans="1:13">
      <c r="A10" s="345" t="s">
        <v>24</v>
      </c>
      <c r="B10" s="346"/>
      <c r="C10" s="346"/>
      <c r="D10" s="346"/>
      <c r="E10" s="346"/>
      <c r="F10" s="346"/>
      <c r="G10" s="136">
        <f>SUM(G6:G9)</f>
        <v>3.5695049999999999</v>
      </c>
      <c r="H10" s="19"/>
      <c r="I10" s="19"/>
      <c r="J10" s="19"/>
    </row>
    <row r="11" spans="1:13">
      <c r="H11" s="19"/>
      <c r="I11" s="19"/>
      <c r="J11" s="19"/>
    </row>
    <row r="12" spans="1:13">
      <c r="H12" s="19"/>
      <c r="I12" s="19"/>
      <c r="J12" s="19"/>
    </row>
    <row r="13" spans="1:13">
      <c r="H13" s="19"/>
      <c r="I13" s="19"/>
      <c r="J13" s="19"/>
    </row>
    <row r="14" spans="1:13">
      <c r="H14" s="21"/>
      <c r="I14" s="22"/>
      <c r="J14" s="23"/>
      <c r="K14" s="24"/>
      <c r="L14" s="25"/>
      <c r="M14" s="25"/>
    </row>
    <row r="15" spans="1:13">
      <c r="H15" s="26"/>
      <c r="I15" s="27"/>
      <c r="J15" s="25"/>
      <c r="K15" s="24"/>
      <c r="L15" s="25"/>
      <c r="M15" s="25"/>
    </row>
    <row r="16" spans="1:13">
      <c r="H16" s="25"/>
      <c r="I16" s="28"/>
      <c r="J16" s="23"/>
      <c r="K16" s="24"/>
      <c r="L16" s="29"/>
      <c r="M16" s="30"/>
    </row>
  </sheetData>
  <mergeCells count="4">
    <mergeCell ref="A10:F10"/>
    <mergeCell ref="C1:G1"/>
    <mergeCell ref="C2:G2"/>
    <mergeCell ref="A4:B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7" orientation="portrait" r:id="rId1"/>
</worksheet>
</file>

<file path=xl/worksheets/sheet10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6"/>
  <sheetViews>
    <sheetView view="pageBreakPreview" zoomScaleNormal="85" zoomScaleSheetLayoutView="100" workbookViewId="0">
      <selection activeCell="F19" sqref="F19"/>
    </sheetView>
  </sheetViews>
  <sheetFormatPr defaultRowHeight="15"/>
  <cols>
    <col min="1" max="1" width="13.42578125" bestFit="1" customWidth="1"/>
    <col min="2" max="2" width="8.85546875" bestFit="1" customWidth="1"/>
    <col min="3" max="3" width="56.5703125" bestFit="1" customWidth="1"/>
    <col min="4" max="4" width="9.140625" bestFit="1" customWidth="1"/>
    <col min="5" max="5" width="9.5703125" bestFit="1" customWidth="1"/>
    <col min="6" max="6" width="11.85546875" bestFit="1" customWidth="1"/>
    <col min="7" max="7" width="9.5703125" style="51" bestFit="1" customWidth="1"/>
    <col min="8" max="8" width="12.42578125" bestFit="1" customWidth="1"/>
    <col min="9" max="9" width="9.7109375" bestFit="1" customWidth="1"/>
    <col min="11" max="11" width="12.28515625" bestFit="1" customWidth="1"/>
  </cols>
  <sheetData>
    <row r="1" spans="1:13" ht="33" customHeight="1">
      <c r="A1" s="321" t="s">
        <v>393</v>
      </c>
      <c r="B1" s="322" t="s">
        <v>710</v>
      </c>
      <c r="C1" s="337" t="s">
        <v>394</v>
      </c>
      <c r="D1" s="338"/>
      <c r="E1" s="338"/>
      <c r="F1" s="338"/>
      <c r="G1" s="339"/>
    </row>
    <row r="2" spans="1:13" ht="38.25" customHeight="1">
      <c r="A2" s="323" t="s">
        <v>256</v>
      </c>
      <c r="B2" s="324">
        <v>100</v>
      </c>
      <c r="C2" s="340" t="s">
        <v>257</v>
      </c>
      <c r="D2" s="341"/>
      <c r="E2" s="341"/>
      <c r="F2" s="341"/>
      <c r="G2" s="342"/>
    </row>
    <row r="3" spans="1:13" ht="3" customHeight="1">
      <c r="A3" s="43"/>
      <c r="B3" s="44"/>
      <c r="C3" s="44"/>
      <c r="D3" s="44"/>
      <c r="E3" s="44"/>
      <c r="F3" s="44"/>
      <c r="G3" s="52"/>
    </row>
    <row r="4" spans="1:13" ht="42" customHeight="1">
      <c r="A4" s="347" t="s">
        <v>0</v>
      </c>
      <c r="B4" s="348"/>
      <c r="C4" s="263" t="s">
        <v>1</v>
      </c>
      <c r="D4" s="263" t="s">
        <v>2</v>
      </c>
      <c r="E4" s="263" t="s">
        <v>23</v>
      </c>
      <c r="F4" s="20" t="s">
        <v>5</v>
      </c>
      <c r="G4" s="107" t="s">
        <v>7</v>
      </c>
    </row>
    <row r="5" spans="1:13">
      <c r="A5" s="60" t="s">
        <v>433</v>
      </c>
      <c r="B5" s="56" t="s">
        <v>434</v>
      </c>
      <c r="C5" s="58" t="s">
        <v>435</v>
      </c>
      <c r="D5" s="56" t="s">
        <v>41</v>
      </c>
      <c r="E5" s="56" t="s">
        <v>4</v>
      </c>
      <c r="F5" s="137"/>
      <c r="G5" s="138"/>
      <c r="H5" s="37"/>
      <c r="I5" s="19"/>
      <c r="J5" s="12"/>
      <c r="K5" s="11"/>
    </row>
    <row r="6" spans="1:13">
      <c r="A6" s="135" t="s">
        <v>13</v>
      </c>
      <c r="B6" s="39" t="s">
        <v>20</v>
      </c>
      <c r="C6" s="134" t="s">
        <v>21</v>
      </c>
      <c r="D6" s="39" t="s">
        <v>3</v>
      </c>
      <c r="E6" s="39" t="s">
        <v>398</v>
      </c>
      <c r="F6" s="39">
        <v>13.44</v>
      </c>
      <c r="G6" s="139">
        <f>E6*F6</f>
        <v>3.36</v>
      </c>
      <c r="H6" s="316"/>
      <c r="I6" s="19"/>
      <c r="J6" s="12"/>
      <c r="K6" s="11"/>
    </row>
    <row r="7" spans="1:13" ht="30">
      <c r="A7" s="311" t="s">
        <v>433</v>
      </c>
      <c r="B7" s="312" t="s">
        <v>492</v>
      </c>
      <c r="C7" s="313" t="s">
        <v>484</v>
      </c>
      <c r="D7" s="312" t="s">
        <v>3</v>
      </c>
      <c r="E7" s="314">
        <v>5.0000000000000001E-4</v>
      </c>
      <c r="F7" s="312">
        <v>101.29</v>
      </c>
      <c r="G7" s="315">
        <f t="shared" ref="G7:G9" si="0">E7*F7</f>
        <v>5.0645000000000003E-2</v>
      </c>
      <c r="H7" s="316"/>
      <c r="I7" s="19"/>
      <c r="J7" s="12"/>
      <c r="K7" s="11"/>
    </row>
    <row r="8" spans="1:13">
      <c r="A8" s="311" t="s">
        <v>433</v>
      </c>
      <c r="B8" s="312"/>
      <c r="C8" s="313" t="s">
        <v>678</v>
      </c>
      <c r="D8" s="312" t="s">
        <v>3</v>
      </c>
      <c r="E8" s="314">
        <v>2E-3</v>
      </c>
      <c r="F8" s="312">
        <v>36.44</v>
      </c>
      <c r="G8" s="315">
        <f t="shared" si="0"/>
        <v>7.288E-2</v>
      </c>
      <c r="H8" s="316"/>
      <c r="I8" s="19"/>
      <c r="J8" s="12"/>
      <c r="K8" s="11"/>
    </row>
    <row r="9" spans="1:13" ht="30">
      <c r="A9" s="311" t="s">
        <v>433</v>
      </c>
      <c r="B9" s="312" t="s">
        <v>504</v>
      </c>
      <c r="C9" s="313" t="s">
        <v>505</v>
      </c>
      <c r="D9" s="312" t="s">
        <v>3</v>
      </c>
      <c r="E9" s="314">
        <v>3.0000000000000001E-3</v>
      </c>
      <c r="F9" s="312">
        <v>28.66</v>
      </c>
      <c r="G9" s="315">
        <f t="shared" si="0"/>
        <v>8.5980000000000001E-2</v>
      </c>
      <c r="H9" s="145"/>
      <c r="I9" s="12"/>
      <c r="J9" s="12"/>
      <c r="K9" s="11"/>
    </row>
    <row r="10" spans="1:13">
      <c r="A10" s="345" t="s">
        <v>24</v>
      </c>
      <c r="B10" s="346"/>
      <c r="C10" s="346"/>
      <c r="D10" s="346"/>
      <c r="E10" s="346"/>
      <c r="F10" s="346"/>
      <c r="G10" s="136">
        <f>SUM(G6:G9)</f>
        <v>3.5695049999999999</v>
      </c>
      <c r="H10" s="19"/>
      <c r="I10" s="19"/>
      <c r="J10" s="19"/>
    </row>
    <row r="11" spans="1:13">
      <c r="H11" s="19"/>
      <c r="I11" s="19"/>
      <c r="J11" s="19"/>
    </row>
    <row r="12" spans="1:13">
      <c r="H12" s="19"/>
      <c r="I12" s="19"/>
      <c r="J12" s="19"/>
    </row>
    <row r="13" spans="1:13">
      <c r="H13" s="19"/>
      <c r="I13" s="19"/>
      <c r="J13" s="19"/>
    </row>
    <row r="14" spans="1:13">
      <c r="H14" s="21"/>
      <c r="I14" s="22"/>
      <c r="J14" s="23"/>
      <c r="K14" s="24"/>
      <c r="L14" s="25"/>
      <c r="M14" s="25"/>
    </row>
    <row r="15" spans="1:13">
      <c r="H15" s="26"/>
      <c r="I15" s="27"/>
      <c r="J15" s="25"/>
      <c r="K15" s="24"/>
      <c r="L15" s="25"/>
      <c r="M15" s="25"/>
    </row>
    <row r="16" spans="1:13">
      <c r="H16" s="25"/>
      <c r="I16" s="28"/>
      <c r="J16" s="23"/>
      <c r="K16" s="24"/>
      <c r="L16" s="29"/>
      <c r="M16" s="30"/>
    </row>
  </sheetData>
  <mergeCells count="4">
    <mergeCell ref="C1:G1"/>
    <mergeCell ref="C2:G2"/>
    <mergeCell ref="A4:B4"/>
    <mergeCell ref="A10:F10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7" orientation="portrait" r:id="rId1"/>
  <colBreaks count="1" manualBreakCount="1">
    <brk id="7" max="1048575" man="1"/>
  </colBreaks>
</worksheet>
</file>

<file path=xl/worksheets/sheet104.xml><?xml version="1.0" encoding="utf-8"?>
<worksheet xmlns="http://schemas.openxmlformats.org/spreadsheetml/2006/main" xmlns:r="http://schemas.openxmlformats.org/officeDocument/2006/relationships">
  <sheetPr codeName="Plan88">
    <pageSetUpPr fitToPage="1"/>
  </sheetPr>
  <dimension ref="A1:M27"/>
  <sheetViews>
    <sheetView view="pageBreakPreview" zoomScaleNormal="85" zoomScaleSheetLayoutView="100" workbookViewId="0">
      <selection activeCell="F19" sqref="F19"/>
    </sheetView>
  </sheetViews>
  <sheetFormatPr defaultRowHeight="15"/>
  <cols>
    <col min="1" max="1" width="13.42578125" bestFit="1" customWidth="1"/>
    <col min="2" max="2" width="6" bestFit="1" customWidth="1"/>
    <col min="3" max="3" width="59.42578125" customWidth="1"/>
    <col min="4" max="4" width="9.140625" bestFit="1" customWidth="1"/>
    <col min="5" max="5" width="14.5703125" bestFit="1" customWidth="1"/>
    <col min="6" max="6" width="11.85546875" bestFit="1" customWidth="1"/>
    <col min="7" max="7" width="12.140625" style="51" bestFit="1" customWidth="1"/>
    <col min="8" max="8" width="12.42578125" bestFit="1" customWidth="1"/>
    <col min="9" max="9" width="9.7109375" bestFit="1" customWidth="1"/>
    <col min="11" max="11" width="12.28515625" bestFit="1" customWidth="1"/>
  </cols>
  <sheetData>
    <row r="1" spans="1:13" ht="33" customHeight="1">
      <c r="A1" s="321" t="s">
        <v>393</v>
      </c>
      <c r="B1" s="322" t="s">
        <v>710</v>
      </c>
      <c r="C1" s="337" t="s">
        <v>394</v>
      </c>
      <c r="D1" s="338"/>
      <c r="E1" s="338"/>
      <c r="F1" s="338"/>
      <c r="G1" s="339"/>
    </row>
    <row r="2" spans="1:13" ht="38.25" customHeight="1">
      <c r="A2" s="323" t="s">
        <v>376</v>
      </c>
      <c r="B2" s="324">
        <v>101</v>
      </c>
      <c r="C2" s="340" t="s">
        <v>449</v>
      </c>
      <c r="D2" s="341"/>
      <c r="E2" s="341"/>
      <c r="F2" s="341"/>
      <c r="G2" s="342"/>
    </row>
    <row r="3" spans="1:13" ht="3" customHeight="1">
      <c r="A3" s="43"/>
      <c r="B3" s="44"/>
      <c r="C3" s="44"/>
      <c r="D3" s="44"/>
      <c r="E3" s="44"/>
      <c r="F3" s="44"/>
      <c r="G3" s="52"/>
    </row>
    <row r="4" spans="1:13" ht="42" customHeight="1">
      <c r="A4" s="347" t="s">
        <v>0</v>
      </c>
      <c r="B4" s="348"/>
      <c r="C4" s="96" t="s">
        <v>1</v>
      </c>
      <c r="D4" s="96" t="s">
        <v>2</v>
      </c>
      <c r="E4" s="96" t="s">
        <v>23</v>
      </c>
      <c r="F4" s="20" t="s">
        <v>5</v>
      </c>
      <c r="G4" s="107" t="s">
        <v>7</v>
      </c>
      <c r="K4" s="36"/>
    </row>
    <row r="5" spans="1:13" ht="29.25" customHeight="1">
      <c r="A5" s="366"/>
      <c r="B5" s="367"/>
      <c r="C5" s="58" t="s">
        <v>450</v>
      </c>
      <c r="D5" s="56" t="s">
        <v>451</v>
      </c>
      <c r="E5" s="56"/>
      <c r="F5" s="137"/>
      <c r="G5" s="138"/>
      <c r="H5" s="37"/>
      <c r="I5" s="19"/>
      <c r="J5" s="146"/>
      <c r="K5" s="147"/>
      <c r="M5" s="148"/>
    </row>
    <row r="6" spans="1:13" ht="60">
      <c r="A6" s="60" t="s">
        <v>420</v>
      </c>
      <c r="B6" s="56" t="s">
        <v>274</v>
      </c>
      <c r="C6" s="58" t="s">
        <v>275</v>
      </c>
      <c r="D6" s="56" t="s">
        <v>6</v>
      </c>
      <c r="E6" s="56" t="s">
        <v>448</v>
      </c>
      <c r="F6" s="137">
        <v>7</v>
      </c>
      <c r="G6" s="138"/>
      <c r="H6" s="37"/>
      <c r="I6" s="97"/>
      <c r="J6" s="146"/>
      <c r="K6" s="147"/>
      <c r="L6" s="148"/>
      <c r="M6" s="148"/>
    </row>
    <row r="7" spans="1:13" ht="60">
      <c r="A7" s="135" t="s">
        <v>13</v>
      </c>
      <c r="B7" s="39" t="s">
        <v>436</v>
      </c>
      <c r="C7" s="134" t="s">
        <v>437</v>
      </c>
      <c r="D7" s="39" t="s">
        <v>3</v>
      </c>
      <c r="E7" s="39" t="s">
        <v>404</v>
      </c>
      <c r="F7" s="39">
        <v>17.690000000000001</v>
      </c>
      <c r="G7" s="139">
        <f>E7*F7*$F$6</f>
        <v>123.83000000000001</v>
      </c>
      <c r="H7" s="37"/>
      <c r="I7" s="97"/>
      <c r="J7" s="146"/>
      <c r="K7" s="147"/>
      <c r="L7" s="148"/>
    </row>
    <row r="8" spans="1:13" ht="60">
      <c r="A8" s="135" t="s">
        <v>13</v>
      </c>
      <c r="B8" s="39" t="s">
        <v>438</v>
      </c>
      <c r="C8" s="134" t="s">
        <v>439</v>
      </c>
      <c r="D8" s="39" t="s">
        <v>3</v>
      </c>
      <c r="E8" s="39" t="s">
        <v>404</v>
      </c>
      <c r="F8" s="39">
        <v>99.63</v>
      </c>
      <c r="G8" s="139">
        <f t="shared" ref="G8:G12" si="0">E8*F8*$F$6</f>
        <v>697.41</v>
      </c>
      <c r="H8" s="37"/>
      <c r="I8" s="19"/>
      <c r="J8" s="146"/>
      <c r="K8" s="147"/>
    </row>
    <row r="9" spans="1:13">
      <c r="A9" s="135" t="s">
        <v>13</v>
      </c>
      <c r="B9" s="39" t="s">
        <v>440</v>
      </c>
      <c r="C9" s="134" t="s">
        <v>441</v>
      </c>
      <c r="D9" s="39" t="s">
        <v>3</v>
      </c>
      <c r="E9" s="39" t="s">
        <v>404</v>
      </c>
      <c r="F9" s="39">
        <v>15.1</v>
      </c>
      <c r="G9" s="139">
        <f t="shared" si="0"/>
        <v>105.7</v>
      </c>
      <c r="H9" s="37"/>
      <c r="I9" s="19"/>
      <c r="J9" s="146"/>
      <c r="K9" s="147"/>
    </row>
    <row r="10" spans="1:13" ht="60">
      <c r="A10" s="135" t="s">
        <v>13</v>
      </c>
      <c r="B10" s="39" t="s">
        <v>442</v>
      </c>
      <c r="C10" s="134" t="s">
        <v>443</v>
      </c>
      <c r="D10" s="39" t="s">
        <v>3</v>
      </c>
      <c r="E10" s="39" t="s">
        <v>404</v>
      </c>
      <c r="F10" s="39">
        <v>9.43</v>
      </c>
      <c r="G10" s="139">
        <f t="shared" si="0"/>
        <v>66.009999999999991</v>
      </c>
      <c r="H10" s="37"/>
      <c r="I10" s="19"/>
      <c r="J10" s="146"/>
      <c r="K10" s="11"/>
    </row>
    <row r="11" spans="1:13" ht="60">
      <c r="A11" s="135" t="s">
        <v>13</v>
      </c>
      <c r="B11" s="39" t="s">
        <v>444</v>
      </c>
      <c r="C11" s="134" t="s">
        <v>445</v>
      </c>
      <c r="D11" s="39" t="s">
        <v>3</v>
      </c>
      <c r="E11" s="39" t="s">
        <v>404</v>
      </c>
      <c r="F11" s="39">
        <v>3.76</v>
      </c>
      <c r="G11" s="139">
        <f t="shared" si="0"/>
        <v>26.32</v>
      </c>
      <c r="H11" s="37"/>
      <c r="I11" s="19"/>
      <c r="J11" s="12"/>
      <c r="K11" s="11"/>
    </row>
    <row r="12" spans="1:13" ht="60">
      <c r="A12" s="135" t="s">
        <v>13</v>
      </c>
      <c r="B12" s="39" t="s">
        <v>446</v>
      </c>
      <c r="C12" s="134" t="s">
        <v>447</v>
      </c>
      <c r="D12" s="39" t="s">
        <v>3</v>
      </c>
      <c r="E12" s="39" t="s">
        <v>404</v>
      </c>
      <c r="F12" s="39">
        <v>0.77</v>
      </c>
      <c r="G12" s="139">
        <f t="shared" si="0"/>
        <v>5.3900000000000006</v>
      </c>
      <c r="H12" s="37"/>
      <c r="I12" s="150"/>
      <c r="J12" s="12"/>
      <c r="K12" s="11"/>
    </row>
    <row r="13" spans="1:13" ht="60">
      <c r="A13" s="60" t="s">
        <v>420</v>
      </c>
      <c r="B13" s="56" t="s">
        <v>277</v>
      </c>
      <c r="C13" s="58" t="s">
        <v>278</v>
      </c>
      <c r="D13" s="56" t="s">
        <v>8</v>
      </c>
      <c r="E13" s="56" t="s">
        <v>448</v>
      </c>
      <c r="F13" s="137">
        <v>3</v>
      </c>
      <c r="G13" s="137"/>
      <c r="H13" s="37"/>
      <c r="I13" s="19"/>
      <c r="J13" s="12"/>
      <c r="K13" s="11"/>
    </row>
    <row r="14" spans="1:13">
      <c r="A14" s="135" t="s">
        <v>13</v>
      </c>
      <c r="B14" s="39" t="s">
        <v>440</v>
      </c>
      <c r="C14" s="134" t="s">
        <v>441</v>
      </c>
      <c r="D14" s="39" t="s">
        <v>3</v>
      </c>
      <c r="E14" s="39" t="s">
        <v>404</v>
      </c>
      <c r="F14" s="39">
        <v>15.1</v>
      </c>
      <c r="G14" s="149">
        <f>F14*E14*$F$13</f>
        <v>45.3</v>
      </c>
      <c r="H14" s="37"/>
      <c r="I14" s="19"/>
      <c r="J14" s="12"/>
      <c r="K14" s="11"/>
    </row>
    <row r="15" spans="1:13" ht="60">
      <c r="A15" s="135" t="s">
        <v>13</v>
      </c>
      <c r="B15" s="39" t="s">
        <v>442</v>
      </c>
      <c r="C15" s="134" t="s">
        <v>443</v>
      </c>
      <c r="D15" s="39" t="s">
        <v>3</v>
      </c>
      <c r="E15" s="39" t="s">
        <v>404</v>
      </c>
      <c r="F15" s="39">
        <v>9.43</v>
      </c>
      <c r="G15" s="149">
        <f t="shared" ref="G15:G17" si="1">F15*E15*$F$13</f>
        <v>28.29</v>
      </c>
      <c r="H15" s="37"/>
      <c r="I15" s="19"/>
      <c r="J15" s="12"/>
      <c r="K15" s="11"/>
    </row>
    <row r="16" spans="1:13" ht="60">
      <c r="A16" s="135" t="s">
        <v>13</v>
      </c>
      <c r="B16" s="39" t="s">
        <v>444</v>
      </c>
      <c r="C16" s="134" t="s">
        <v>445</v>
      </c>
      <c r="D16" s="39" t="s">
        <v>3</v>
      </c>
      <c r="E16" s="39" t="s">
        <v>404</v>
      </c>
      <c r="F16" s="39">
        <v>3.76</v>
      </c>
      <c r="G16" s="149">
        <f t="shared" si="1"/>
        <v>11.28</v>
      </c>
      <c r="H16" s="37"/>
      <c r="I16" s="19"/>
      <c r="J16" s="12"/>
      <c r="K16" s="11"/>
    </row>
    <row r="17" spans="1:13" ht="60">
      <c r="A17" s="135" t="s">
        <v>13</v>
      </c>
      <c r="B17" s="39" t="s">
        <v>446</v>
      </c>
      <c r="C17" s="134" t="s">
        <v>447</v>
      </c>
      <c r="D17" s="39" t="s">
        <v>3</v>
      </c>
      <c r="E17" s="39" t="s">
        <v>404</v>
      </c>
      <c r="F17" s="39">
        <v>0.77</v>
      </c>
      <c r="G17" s="149">
        <f t="shared" si="1"/>
        <v>2.31</v>
      </c>
      <c r="H17" s="19"/>
      <c r="I17" s="19"/>
      <c r="J17" s="19"/>
    </row>
    <row r="18" spans="1:13">
      <c r="A18" s="366"/>
      <c r="B18" s="367"/>
      <c r="C18" s="58"/>
      <c r="D18" s="56"/>
      <c r="E18" s="56"/>
      <c r="F18" s="137"/>
      <c r="G18" s="138"/>
      <c r="H18" s="19"/>
      <c r="I18" s="19"/>
      <c r="J18" s="19"/>
    </row>
    <row r="19" spans="1:13" ht="30">
      <c r="A19" s="311" t="s">
        <v>433</v>
      </c>
      <c r="B19" s="312" t="s">
        <v>492</v>
      </c>
      <c r="C19" s="313" t="s">
        <v>484</v>
      </c>
      <c r="D19" s="312" t="s">
        <v>3</v>
      </c>
      <c r="E19" s="314">
        <v>0.4</v>
      </c>
      <c r="F19" s="312">
        <v>101.29</v>
      </c>
      <c r="G19" s="315">
        <f t="shared" ref="G19:G21" si="2">E19*F19</f>
        <v>40.516000000000005</v>
      </c>
      <c r="H19" s="19"/>
      <c r="I19" s="19"/>
      <c r="J19" s="19"/>
    </row>
    <row r="20" spans="1:13">
      <c r="A20" s="311" t="s">
        <v>433</v>
      </c>
      <c r="B20" s="312"/>
      <c r="C20" s="313" t="s">
        <v>678</v>
      </c>
      <c r="D20" s="312" t="s">
        <v>3</v>
      </c>
      <c r="E20" s="314">
        <v>0.5</v>
      </c>
      <c r="F20" s="312">
        <v>36.44</v>
      </c>
      <c r="G20" s="315">
        <f t="shared" si="2"/>
        <v>18.22</v>
      </c>
      <c r="H20" s="19"/>
      <c r="I20" s="19"/>
      <c r="J20" s="19"/>
    </row>
    <row r="21" spans="1:13" ht="30">
      <c r="A21" s="311" t="s">
        <v>433</v>
      </c>
      <c r="B21" s="312" t="s">
        <v>504</v>
      </c>
      <c r="C21" s="313" t="s">
        <v>505</v>
      </c>
      <c r="D21" s="312" t="s">
        <v>3</v>
      </c>
      <c r="E21" s="314">
        <v>0.40244242847173384</v>
      </c>
      <c r="F21" s="312">
        <v>28.66</v>
      </c>
      <c r="G21" s="315">
        <f t="shared" si="2"/>
        <v>11.533999999999892</v>
      </c>
      <c r="H21" s="19"/>
      <c r="I21" s="19"/>
      <c r="J21" s="19"/>
    </row>
    <row r="22" spans="1:13">
      <c r="A22" s="345" t="s">
        <v>24</v>
      </c>
      <c r="B22" s="346"/>
      <c r="C22" s="346"/>
      <c r="D22" s="346"/>
      <c r="E22" s="346"/>
      <c r="F22" s="346"/>
      <c r="G22" s="136">
        <f>SUM(G7:G21)</f>
        <v>1182.1099999999999</v>
      </c>
      <c r="H22" s="19"/>
      <c r="I22" s="19"/>
      <c r="J22" s="19"/>
    </row>
    <row r="23" spans="1:13">
      <c r="H23" s="19"/>
      <c r="I23" s="19"/>
      <c r="J23" s="19"/>
    </row>
    <row r="24" spans="1:13">
      <c r="H24" s="19"/>
      <c r="I24" s="19"/>
      <c r="J24" s="19"/>
    </row>
    <row r="25" spans="1:13">
      <c r="H25" s="21"/>
      <c r="I25" s="22"/>
      <c r="J25" s="23"/>
      <c r="K25" s="24"/>
      <c r="L25" s="25"/>
      <c r="M25" s="25"/>
    </row>
    <row r="26" spans="1:13">
      <c r="H26" s="26"/>
      <c r="I26" s="27"/>
      <c r="J26" s="25"/>
      <c r="K26" s="24"/>
      <c r="L26" s="25"/>
      <c r="M26" s="25"/>
    </row>
    <row r="27" spans="1:13">
      <c r="H27" s="25"/>
      <c r="I27" s="28"/>
      <c r="J27" s="23"/>
      <c r="K27" s="24"/>
      <c r="L27" s="29"/>
      <c r="M27" s="30"/>
    </row>
  </sheetData>
  <mergeCells count="6">
    <mergeCell ref="A5:B5"/>
    <mergeCell ref="C1:G1"/>
    <mergeCell ref="C2:G2"/>
    <mergeCell ref="A4:B4"/>
    <mergeCell ref="A22:F22"/>
    <mergeCell ref="A18:B1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2" orientation="portrait" r:id="rId1"/>
</worksheet>
</file>

<file path=xl/worksheets/sheet105.xml><?xml version="1.0" encoding="utf-8"?>
<worksheet xmlns="http://schemas.openxmlformats.org/spreadsheetml/2006/main" xmlns:r="http://schemas.openxmlformats.org/officeDocument/2006/relationships">
  <sheetPr codeName="Plan89">
    <pageSetUpPr fitToPage="1"/>
  </sheetPr>
  <dimension ref="A1:M27"/>
  <sheetViews>
    <sheetView view="pageBreakPreview" topLeftCell="A16" zoomScaleNormal="85" zoomScaleSheetLayoutView="100" workbookViewId="0">
      <selection activeCell="F19" sqref="F19"/>
    </sheetView>
  </sheetViews>
  <sheetFormatPr defaultRowHeight="15"/>
  <cols>
    <col min="1" max="1" width="13.42578125" bestFit="1" customWidth="1"/>
    <col min="2" max="2" width="6" bestFit="1" customWidth="1"/>
    <col min="3" max="3" width="60.5703125" bestFit="1" customWidth="1"/>
    <col min="4" max="4" width="9.140625" bestFit="1" customWidth="1"/>
    <col min="5" max="5" width="12.140625" customWidth="1"/>
    <col min="6" max="6" width="11.85546875" bestFit="1" customWidth="1"/>
    <col min="7" max="7" width="12.140625" style="51" bestFit="1" customWidth="1"/>
    <col min="8" max="8" width="12.42578125" bestFit="1" customWidth="1"/>
    <col min="9" max="9" width="9.7109375" bestFit="1" customWidth="1"/>
    <col min="11" max="11" width="12.28515625" bestFit="1" customWidth="1"/>
  </cols>
  <sheetData>
    <row r="1" spans="1:13" ht="33" customHeight="1">
      <c r="A1" s="321" t="s">
        <v>393</v>
      </c>
      <c r="B1" s="322" t="s">
        <v>710</v>
      </c>
      <c r="C1" s="337" t="s">
        <v>394</v>
      </c>
      <c r="D1" s="338"/>
      <c r="E1" s="338"/>
      <c r="F1" s="338"/>
      <c r="G1" s="339"/>
    </row>
    <row r="2" spans="1:13" ht="38.25" customHeight="1">
      <c r="A2" s="323" t="s">
        <v>376</v>
      </c>
      <c r="B2" s="324">
        <v>102</v>
      </c>
      <c r="C2" s="340" t="s">
        <v>258</v>
      </c>
      <c r="D2" s="341"/>
      <c r="E2" s="341"/>
      <c r="F2" s="341"/>
      <c r="G2" s="342"/>
    </row>
    <row r="3" spans="1:13" ht="3" customHeight="1">
      <c r="A3" s="43"/>
      <c r="B3" s="44"/>
      <c r="C3" s="44"/>
      <c r="D3" s="44"/>
      <c r="E3" s="44"/>
      <c r="F3" s="44"/>
      <c r="G3" s="52"/>
    </row>
    <row r="4" spans="1:13" ht="42" customHeight="1">
      <c r="A4" s="347" t="s">
        <v>0</v>
      </c>
      <c r="B4" s="348"/>
      <c r="C4" s="263" t="s">
        <v>1</v>
      </c>
      <c r="D4" s="263" t="s">
        <v>2</v>
      </c>
      <c r="E4" s="263" t="s">
        <v>23</v>
      </c>
      <c r="F4" s="20" t="s">
        <v>5</v>
      </c>
      <c r="G4" s="107" t="s">
        <v>7</v>
      </c>
      <c r="K4" s="36"/>
    </row>
    <row r="5" spans="1:13" ht="29.25" customHeight="1">
      <c r="A5" s="366"/>
      <c r="B5" s="367"/>
      <c r="C5" s="58" t="s">
        <v>258</v>
      </c>
      <c r="D5" s="56" t="s">
        <v>451</v>
      </c>
      <c r="E5" s="56"/>
      <c r="F5" s="137"/>
      <c r="G5" s="138"/>
      <c r="H5" s="37"/>
      <c r="I5" s="19"/>
      <c r="J5" s="146"/>
      <c r="K5" s="147"/>
      <c r="M5" s="148"/>
    </row>
    <row r="6" spans="1:13" ht="30">
      <c r="A6" s="60" t="s">
        <v>420</v>
      </c>
      <c r="B6" s="56" t="s">
        <v>452</v>
      </c>
      <c r="C6" s="58" t="s">
        <v>453</v>
      </c>
      <c r="D6" s="56" t="s">
        <v>6</v>
      </c>
      <c r="E6" s="56" t="s">
        <v>448</v>
      </c>
      <c r="F6" s="137">
        <v>8</v>
      </c>
      <c r="G6" s="138"/>
      <c r="H6" s="37"/>
      <c r="I6" s="97"/>
      <c r="J6" s="146"/>
      <c r="K6" s="147"/>
      <c r="L6" s="148"/>
      <c r="M6" s="148"/>
    </row>
    <row r="7" spans="1:13">
      <c r="A7" s="135" t="s">
        <v>13</v>
      </c>
      <c r="B7" s="39" t="s">
        <v>454</v>
      </c>
      <c r="C7" s="134" t="s">
        <v>455</v>
      </c>
      <c r="D7" s="39" t="s">
        <v>3</v>
      </c>
      <c r="E7" s="39" t="s">
        <v>404</v>
      </c>
      <c r="F7" s="39">
        <v>18.43</v>
      </c>
      <c r="G7" s="139">
        <f>E7*F7*$F$6</f>
        <v>147.44</v>
      </c>
      <c r="H7" s="37"/>
      <c r="I7" s="97"/>
      <c r="J7" s="146"/>
      <c r="K7" s="147"/>
      <c r="L7" s="148"/>
    </row>
    <row r="8" spans="1:13" ht="45">
      <c r="A8" s="135" t="s">
        <v>13</v>
      </c>
      <c r="B8" s="39" t="s">
        <v>456</v>
      </c>
      <c r="C8" s="134" t="s">
        <v>457</v>
      </c>
      <c r="D8" s="39" t="s">
        <v>3</v>
      </c>
      <c r="E8" s="39" t="s">
        <v>404</v>
      </c>
      <c r="F8" s="39">
        <v>11.9</v>
      </c>
      <c r="G8" s="139">
        <f t="shared" ref="G8:G11" si="0">E8*F8*$F$6</f>
        <v>95.2</v>
      </c>
      <c r="H8" s="37"/>
      <c r="I8" s="19"/>
      <c r="J8" s="146"/>
      <c r="K8" s="147"/>
    </row>
    <row r="9" spans="1:13" ht="30">
      <c r="A9" s="135" t="s">
        <v>13</v>
      </c>
      <c r="B9" s="39" t="s">
        <v>458</v>
      </c>
      <c r="C9" s="134" t="s">
        <v>459</v>
      </c>
      <c r="D9" s="39" t="s">
        <v>3</v>
      </c>
      <c r="E9" s="39" t="s">
        <v>404</v>
      </c>
      <c r="F9" s="39">
        <v>3.06</v>
      </c>
      <c r="G9" s="139">
        <f t="shared" si="0"/>
        <v>24.48</v>
      </c>
      <c r="H9" s="37"/>
      <c r="I9" s="19"/>
      <c r="J9" s="146"/>
      <c r="K9" s="147"/>
    </row>
    <row r="10" spans="1:13" ht="45">
      <c r="A10" s="135" t="s">
        <v>13</v>
      </c>
      <c r="B10" s="39" t="s">
        <v>460</v>
      </c>
      <c r="C10" s="134" t="s">
        <v>461</v>
      </c>
      <c r="D10" s="39" t="s">
        <v>3</v>
      </c>
      <c r="E10" s="39" t="s">
        <v>404</v>
      </c>
      <c r="F10" s="39">
        <v>14.87</v>
      </c>
      <c r="G10" s="139">
        <f t="shared" si="0"/>
        <v>118.96</v>
      </c>
      <c r="H10" s="37"/>
      <c r="I10" s="19"/>
      <c r="J10" s="146"/>
      <c r="K10" s="11"/>
    </row>
    <row r="11" spans="1:13" ht="45">
      <c r="A11" s="135" t="s">
        <v>13</v>
      </c>
      <c r="B11" s="39" t="s">
        <v>462</v>
      </c>
      <c r="C11" s="134" t="s">
        <v>463</v>
      </c>
      <c r="D11" s="39" t="s">
        <v>3</v>
      </c>
      <c r="E11" s="39" t="s">
        <v>404</v>
      </c>
      <c r="F11" s="39">
        <v>13.17</v>
      </c>
      <c r="G11" s="139">
        <f t="shared" si="0"/>
        <v>105.36</v>
      </c>
      <c r="H11" s="37"/>
      <c r="I11" s="19"/>
      <c r="J11" s="12"/>
      <c r="K11" s="11"/>
    </row>
    <row r="12" spans="1:13" ht="30">
      <c r="A12" s="60" t="s">
        <v>420</v>
      </c>
      <c r="B12" s="56" t="s">
        <v>464</v>
      </c>
      <c r="C12" s="58" t="s">
        <v>465</v>
      </c>
      <c r="D12" s="56" t="s">
        <v>8</v>
      </c>
      <c r="E12" s="56" t="s">
        <v>448</v>
      </c>
      <c r="F12" s="137">
        <v>2</v>
      </c>
      <c r="G12" s="240"/>
      <c r="H12" s="37"/>
      <c r="I12" s="19"/>
      <c r="J12" s="12"/>
      <c r="K12" s="11"/>
    </row>
    <row r="13" spans="1:13">
      <c r="A13" s="135" t="s">
        <v>13</v>
      </c>
      <c r="B13" s="39" t="s">
        <v>454</v>
      </c>
      <c r="C13" s="134" t="s">
        <v>455</v>
      </c>
      <c r="D13" s="39" t="s">
        <v>3</v>
      </c>
      <c r="E13" s="39" t="s">
        <v>404</v>
      </c>
      <c r="F13" s="39">
        <v>18.43</v>
      </c>
      <c r="G13" s="149">
        <f>F13*E13*$F$12</f>
        <v>36.86</v>
      </c>
      <c r="H13" s="37"/>
      <c r="I13" s="19"/>
      <c r="J13" s="12"/>
      <c r="K13" s="11"/>
    </row>
    <row r="14" spans="1:13" ht="45">
      <c r="A14" s="135" t="s">
        <v>13</v>
      </c>
      <c r="B14" s="39" t="s">
        <v>456</v>
      </c>
      <c r="C14" s="134" t="s">
        <v>457</v>
      </c>
      <c r="D14" s="39" t="s">
        <v>3</v>
      </c>
      <c r="E14" s="39" t="s">
        <v>404</v>
      </c>
      <c r="F14" s="39">
        <v>11.9</v>
      </c>
      <c r="G14" s="149">
        <f t="shared" ref="G14:G15" si="1">F14*E14*$F$12</f>
        <v>23.8</v>
      </c>
      <c r="H14" s="37"/>
      <c r="I14" s="19"/>
      <c r="J14" s="12"/>
      <c r="K14" s="11"/>
    </row>
    <row r="15" spans="1:13" ht="30">
      <c r="A15" s="135" t="s">
        <v>13</v>
      </c>
      <c r="B15" s="39" t="s">
        <v>458</v>
      </c>
      <c r="C15" s="134" t="s">
        <v>459</v>
      </c>
      <c r="D15" s="39" t="s">
        <v>3</v>
      </c>
      <c r="E15" s="39" t="s">
        <v>404</v>
      </c>
      <c r="F15" s="39">
        <v>3.06</v>
      </c>
      <c r="G15" s="149">
        <f t="shared" si="1"/>
        <v>6.12</v>
      </c>
      <c r="H15" s="37"/>
      <c r="I15" s="19"/>
      <c r="J15" s="12"/>
      <c r="K15" s="11"/>
    </row>
    <row r="16" spans="1:13" ht="75">
      <c r="A16" s="60" t="s">
        <v>420</v>
      </c>
      <c r="B16" s="56" t="s">
        <v>679</v>
      </c>
      <c r="C16" s="58" t="s">
        <v>680</v>
      </c>
      <c r="D16" s="56" t="s">
        <v>8</v>
      </c>
      <c r="E16" s="56" t="s">
        <v>448</v>
      </c>
      <c r="F16" s="137">
        <v>5</v>
      </c>
      <c r="G16" s="240"/>
      <c r="H16" s="37"/>
      <c r="I16" s="19"/>
      <c r="J16" s="12"/>
      <c r="K16" s="11"/>
    </row>
    <row r="17" spans="1:13" ht="75">
      <c r="A17" s="311" t="s">
        <v>420</v>
      </c>
      <c r="B17" s="312" t="s">
        <v>679</v>
      </c>
      <c r="C17" s="313" t="s">
        <v>680</v>
      </c>
      <c r="D17" s="312" t="s">
        <v>8</v>
      </c>
      <c r="E17" s="314">
        <v>1</v>
      </c>
      <c r="F17" s="312">
        <v>118.02</v>
      </c>
      <c r="G17" s="315">
        <f>F17*E17*$F$16</f>
        <v>590.1</v>
      </c>
      <c r="H17" s="37"/>
      <c r="I17" s="19"/>
      <c r="J17" s="12"/>
      <c r="K17" s="11"/>
    </row>
    <row r="18" spans="1:13">
      <c r="A18" s="366"/>
      <c r="B18" s="367"/>
      <c r="C18" s="58"/>
      <c r="D18" s="56"/>
      <c r="E18" s="56"/>
      <c r="F18" s="137"/>
      <c r="G18" s="138"/>
      <c r="H18" s="37"/>
      <c r="I18" s="19"/>
      <c r="J18" s="12"/>
      <c r="K18" s="11"/>
    </row>
    <row r="19" spans="1:13" ht="30">
      <c r="A19" s="311" t="s">
        <v>433</v>
      </c>
      <c r="B19" s="312" t="s">
        <v>492</v>
      </c>
      <c r="C19" s="313" t="s">
        <v>484</v>
      </c>
      <c r="D19" s="312" t="s">
        <v>3</v>
      </c>
      <c r="E19" s="314">
        <v>0.2</v>
      </c>
      <c r="F19" s="312">
        <v>101.29</v>
      </c>
      <c r="G19" s="315">
        <f t="shared" ref="G19:G21" si="2">E19*F19</f>
        <v>20.258000000000003</v>
      </c>
      <c r="H19" s="37"/>
      <c r="I19" s="19"/>
      <c r="J19" s="12"/>
      <c r="K19" s="11"/>
    </row>
    <row r="20" spans="1:13">
      <c r="A20" s="311" t="s">
        <v>433</v>
      </c>
      <c r="B20" s="312"/>
      <c r="C20" s="313" t="s">
        <v>678</v>
      </c>
      <c r="D20" s="312" t="s">
        <v>3</v>
      </c>
      <c r="E20" s="314">
        <v>0.25</v>
      </c>
      <c r="F20" s="312">
        <v>36.44</v>
      </c>
      <c r="G20" s="315">
        <f t="shared" si="2"/>
        <v>9.11</v>
      </c>
      <c r="H20" s="37"/>
      <c r="I20" s="19"/>
      <c r="J20" s="12"/>
      <c r="K20" s="11"/>
    </row>
    <row r="21" spans="1:13" ht="30">
      <c r="A21" s="311" t="s">
        <v>433</v>
      </c>
      <c r="B21" s="312" t="s">
        <v>504</v>
      </c>
      <c r="C21" s="313" t="s">
        <v>505</v>
      </c>
      <c r="D21" s="312" t="s">
        <v>3</v>
      </c>
      <c r="E21" s="314">
        <v>0.20628053035589849</v>
      </c>
      <c r="F21" s="312">
        <v>28.66</v>
      </c>
      <c r="G21" s="315">
        <f t="shared" si="2"/>
        <v>5.9120000000000505</v>
      </c>
      <c r="H21" s="37"/>
      <c r="I21" s="19"/>
      <c r="J21" s="12"/>
      <c r="K21" s="11"/>
    </row>
    <row r="22" spans="1:13">
      <c r="A22" s="345" t="s">
        <v>24</v>
      </c>
      <c r="B22" s="346"/>
      <c r="C22" s="346"/>
      <c r="D22" s="346"/>
      <c r="E22" s="346"/>
      <c r="F22" s="346"/>
      <c r="G22" s="136">
        <f>SUM(G6:G21)</f>
        <v>1183.5999999999999</v>
      </c>
      <c r="H22" s="19"/>
      <c r="I22" s="19"/>
      <c r="J22" s="19"/>
    </row>
    <row r="23" spans="1:13">
      <c r="H23" s="19"/>
      <c r="I23" s="19"/>
      <c r="J23" s="19"/>
    </row>
    <row r="24" spans="1:13">
      <c r="H24" s="19"/>
      <c r="I24" s="19"/>
      <c r="J24" s="19"/>
    </row>
    <row r="25" spans="1:13">
      <c r="H25" s="21"/>
      <c r="I25" s="22"/>
      <c r="J25" s="23"/>
      <c r="K25" s="24"/>
      <c r="L25" s="25"/>
      <c r="M25" s="25"/>
    </row>
    <row r="26" spans="1:13">
      <c r="H26" s="26"/>
      <c r="I26" s="27"/>
      <c r="J26" s="25"/>
      <c r="K26" s="24"/>
      <c r="L26" s="25"/>
      <c r="M26" s="25"/>
    </row>
    <row r="27" spans="1:13">
      <c r="H27" s="25"/>
      <c r="I27" s="28"/>
      <c r="J27" s="23"/>
      <c r="K27" s="24"/>
      <c r="L27" s="29"/>
      <c r="M27" s="30"/>
    </row>
  </sheetData>
  <mergeCells count="6">
    <mergeCell ref="A22:F22"/>
    <mergeCell ref="C1:G1"/>
    <mergeCell ref="C2:G2"/>
    <mergeCell ref="A4:B4"/>
    <mergeCell ref="A5:B5"/>
    <mergeCell ref="A18:B1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3" orientation="portrait" r:id="rId1"/>
</worksheet>
</file>

<file path=xl/worksheets/sheet106.xml><?xml version="1.0" encoding="utf-8"?>
<worksheet xmlns="http://schemas.openxmlformats.org/spreadsheetml/2006/main" xmlns:r="http://schemas.openxmlformats.org/officeDocument/2006/relationships">
  <sheetPr codeName="Plan90">
    <pageSetUpPr fitToPage="1"/>
  </sheetPr>
  <dimension ref="A1:M24"/>
  <sheetViews>
    <sheetView view="pageBreakPreview" zoomScaleNormal="85" zoomScaleSheetLayoutView="100" workbookViewId="0">
      <selection activeCell="F19" sqref="F19"/>
    </sheetView>
  </sheetViews>
  <sheetFormatPr defaultRowHeight="15"/>
  <cols>
    <col min="1" max="1" width="13.42578125" bestFit="1" customWidth="1"/>
    <col min="2" max="2" width="6" bestFit="1" customWidth="1"/>
    <col min="3" max="3" width="56.140625" customWidth="1"/>
    <col min="4" max="4" width="9.140625" bestFit="1" customWidth="1"/>
    <col min="5" max="5" width="11.42578125" customWidth="1"/>
    <col min="6" max="6" width="11.85546875" bestFit="1" customWidth="1"/>
    <col min="7" max="7" width="10.5703125" style="51" bestFit="1" customWidth="1"/>
    <col min="8" max="8" width="12.42578125" bestFit="1" customWidth="1"/>
    <col min="9" max="9" width="9.7109375" bestFit="1" customWidth="1"/>
    <col min="11" max="11" width="13.85546875" bestFit="1" customWidth="1"/>
  </cols>
  <sheetData>
    <row r="1" spans="1:13" ht="33" customHeight="1">
      <c r="A1" s="321" t="s">
        <v>393</v>
      </c>
      <c r="B1" s="322" t="s">
        <v>710</v>
      </c>
      <c r="C1" s="337" t="s">
        <v>394</v>
      </c>
      <c r="D1" s="338"/>
      <c r="E1" s="338"/>
      <c r="F1" s="338"/>
      <c r="G1" s="339"/>
    </row>
    <row r="2" spans="1:13" ht="38.25" customHeight="1">
      <c r="A2" s="323" t="s">
        <v>376</v>
      </c>
      <c r="B2" s="324">
        <v>103</v>
      </c>
      <c r="C2" s="340" t="s">
        <v>466</v>
      </c>
      <c r="D2" s="341"/>
      <c r="E2" s="341"/>
      <c r="F2" s="341"/>
      <c r="G2" s="342"/>
    </row>
    <row r="3" spans="1:13" ht="3" customHeight="1">
      <c r="A3" s="43"/>
      <c r="B3" s="44"/>
      <c r="C3" s="44"/>
      <c r="D3" s="44"/>
      <c r="E3" s="44"/>
      <c r="F3" s="44"/>
      <c r="G3" s="52"/>
    </row>
    <row r="4" spans="1:13" ht="42" customHeight="1">
      <c r="A4" s="347" t="s">
        <v>0</v>
      </c>
      <c r="B4" s="348"/>
      <c r="C4" s="96" t="s">
        <v>1</v>
      </c>
      <c r="D4" s="96" t="s">
        <v>2</v>
      </c>
      <c r="E4" s="96" t="s">
        <v>23</v>
      </c>
      <c r="F4" s="20" t="s">
        <v>5</v>
      </c>
      <c r="G4" s="107" t="s">
        <v>7</v>
      </c>
      <c r="I4" s="157"/>
      <c r="J4" s="198"/>
      <c r="K4" s="199"/>
      <c r="L4" s="200"/>
      <c r="M4" s="157"/>
    </row>
    <row r="5" spans="1:13" ht="29.25" customHeight="1">
      <c r="A5" s="60" t="s">
        <v>420</v>
      </c>
      <c r="B5" s="56" t="s">
        <v>467</v>
      </c>
      <c r="C5" s="58" t="s">
        <v>468</v>
      </c>
      <c r="D5" s="56" t="s">
        <v>6</v>
      </c>
      <c r="E5" s="56" t="s">
        <v>477</v>
      </c>
      <c r="F5" s="137">
        <v>8</v>
      </c>
      <c r="G5" s="138"/>
      <c r="H5" s="37"/>
      <c r="I5" s="19"/>
      <c r="J5" s="201"/>
      <c r="K5" s="202"/>
      <c r="L5" s="157"/>
      <c r="M5" s="203"/>
    </row>
    <row r="6" spans="1:13" ht="30">
      <c r="A6" s="135" t="s">
        <v>13</v>
      </c>
      <c r="B6" s="39" t="s">
        <v>469</v>
      </c>
      <c r="C6" s="134" t="s">
        <v>470</v>
      </c>
      <c r="D6" s="39" t="s">
        <v>3</v>
      </c>
      <c r="E6" s="39" t="s">
        <v>404</v>
      </c>
      <c r="F6" s="39">
        <v>0.74</v>
      </c>
      <c r="G6" s="139">
        <f>E6*F6*$F$5</f>
        <v>5.92</v>
      </c>
      <c r="H6" s="37"/>
      <c r="I6" s="368"/>
      <c r="J6" s="201"/>
      <c r="K6" s="202"/>
      <c r="L6" s="203"/>
      <c r="M6" s="203"/>
    </row>
    <row r="7" spans="1:13" ht="30">
      <c r="A7" s="135" t="s">
        <v>13</v>
      </c>
      <c r="B7" s="39" t="s">
        <v>471</v>
      </c>
      <c r="C7" s="134" t="s">
        <v>472</v>
      </c>
      <c r="D7" s="39" t="s">
        <v>3</v>
      </c>
      <c r="E7" s="39" t="s">
        <v>404</v>
      </c>
      <c r="F7" s="39">
        <v>15.4</v>
      </c>
      <c r="G7" s="139">
        <f t="shared" ref="G7:G8" si="0">E7*F7*$F$5</f>
        <v>123.2</v>
      </c>
      <c r="H7" s="37"/>
      <c r="I7" s="368"/>
      <c r="J7" s="201"/>
      <c r="K7" s="202"/>
      <c r="L7" s="203"/>
      <c r="M7" s="157"/>
    </row>
    <row r="8" spans="1:13" ht="30">
      <c r="A8" s="135" t="s">
        <v>13</v>
      </c>
      <c r="B8" s="39" t="s">
        <v>473</v>
      </c>
      <c r="C8" s="134" t="s">
        <v>474</v>
      </c>
      <c r="D8" s="39" t="s">
        <v>3</v>
      </c>
      <c r="E8" s="39" t="s">
        <v>404</v>
      </c>
      <c r="F8" s="39">
        <v>0.59</v>
      </c>
      <c r="G8" s="139">
        <f t="shared" si="0"/>
        <v>4.72</v>
      </c>
      <c r="H8" s="37"/>
      <c r="I8" s="19"/>
      <c r="J8" s="201"/>
      <c r="K8" s="202"/>
      <c r="L8" s="157"/>
      <c r="M8" s="157"/>
    </row>
    <row r="9" spans="1:13" ht="30">
      <c r="A9" s="135" t="s">
        <v>13</v>
      </c>
      <c r="B9" s="39" t="s">
        <v>475</v>
      </c>
      <c r="C9" s="134" t="s">
        <v>476</v>
      </c>
      <c r="D9" s="39" t="s">
        <v>3</v>
      </c>
      <c r="E9" s="39" t="s">
        <v>404</v>
      </c>
      <c r="F9" s="39">
        <v>0.13</v>
      </c>
      <c r="G9" s="139">
        <f>E9*F9*$F$5</f>
        <v>1.04</v>
      </c>
      <c r="H9" s="37"/>
      <c r="I9" s="19"/>
      <c r="J9" s="201"/>
      <c r="K9" s="202"/>
      <c r="L9" s="157"/>
      <c r="M9" s="157"/>
    </row>
    <row r="10" spans="1:13" ht="60">
      <c r="A10" s="60" t="s">
        <v>420</v>
      </c>
      <c r="B10" s="56" t="s">
        <v>478</v>
      </c>
      <c r="C10" s="58" t="s">
        <v>479</v>
      </c>
      <c r="D10" s="56" t="s">
        <v>8</v>
      </c>
      <c r="E10" s="56" t="s">
        <v>477</v>
      </c>
      <c r="F10" s="137">
        <v>2</v>
      </c>
      <c r="G10" s="138"/>
      <c r="H10" s="37"/>
      <c r="I10" s="19"/>
      <c r="J10" s="146"/>
      <c r="K10" s="147"/>
    </row>
    <row r="11" spans="1:13" ht="30">
      <c r="A11" s="135" t="s">
        <v>13</v>
      </c>
      <c r="B11" s="39" t="s">
        <v>471</v>
      </c>
      <c r="C11" s="134" t="s">
        <v>472</v>
      </c>
      <c r="D11" s="39" t="s">
        <v>3</v>
      </c>
      <c r="E11" s="39" t="s">
        <v>404</v>
      </c>
      <c r="F11" s="39">
        <v>15.4</v>
      </c>
      <c r="G11" s="139">
        <f>E11*F11*$F$10</f>
        <v>30.8</v>
      </c>
      <c r="H11" s="37"/>
      <c r="I11" s="19"/>
      <c r="J11" s="146"/>
      <c r="K11" s="147"/>
    </row>
    <row r="12" spans="1:13" ht="60">
      <c r="A12" s="135" t="s">
        <v>13</v>
      </c>
      <c r="B12" s="39" t="s">
        <v>480</v>
      </c>
      <c r="C12" s="134" t="s">
        <v>481</v>
      </c>
      <c r="D12" s="39" t="s">
        <v>3</v>
      </c>
      <c r="E12" s="39" t="s">
        <v>404</v>
      </c>
      <c r="F12" s="39">
        <v>0.43</v>
      </c>
      <c r="G12" s="139">
        <f t="shared" ref="G12:G13" si="1">E12*F12*$F$10</f>
        <v>0.86</v>
      </c>
      <c r="H12" s="37"/>
      <c r="I12" s="19"/>
      <c r="J12" s="146"/>
      <c r="K12" s="147"/>
    </row>
    <row r="13" spans="1:13" ht="45">
      <c r="A13" s="135" t="s">
        <v>13</v>
      </c>
      <c r="B13" s="39" t="s">
        <v>482</v>
      </c>
      <c r="C13" s="134" t="s">
        <v>483</v>
      </c>
      <c r="D13" s="39" t="s">
        <v>3</v>
      </c>
      <c r="E13" s="39" t="s">
        <v>404</v>
      </c>
      <c r="F13" s="39">
        <v>0.09</v>
      </c>
      <c r="G13" s="139">
        <f t="shared" si="1"/>
        <v>0.18</v>
      </c>
      <c r="H13" s="37"/>
      <c r="I13" s="19"/>
      <c r="J13" s="146"/>
      <c r="K13" s="147"/>
    </row>
    <row r="14" spans="1:13">
      <c r="A14" s="366"/>
      <c r="B14" s="367"/>
      <c r="C14" s="58"/>
      <c r="D14" s="56"/>
      <c r="E14" s="56"/>
      <c r="F14" s="137"/>
      <c r="G14" s="138"/>
      <c r="H14" s="37"/>
      <c r="I14" s="19"/>
      <c r="J14" s="146"/>
      <c r="K14" s="147"/>
    </row>
    <row r="15" spans="1:13" ht="30">
      <c r="A15" s="311" t="s">
        <v>433</v>
      </c>
      <c r="B15" s="312" t="s">
        <v>492</v>
      </c>
      <c r="C15" s="313" t="s">
        <v>484</v>
      </c>
      <c r="D15" s="312" t="s">
        <v>3</v>
      </c>
      <c r="E15" s="314">
        <v>3.9800000000000002E-2</v>
      </c>
      <c r="F15" s="312">
        <v>101.29</v>
      </c>
      <c r="G15" s="315">
        <f t="shared" ref="G15:G17" si="2">E15*F15</f>
        <v>4.0313420000000004</v>
      </c>
      <c r="H15" s="37"/>
      <c r="I15" s="19"/>
      <c r="J15" s="146"/>
      <c r="K15" s="147"/>
    </row>
    <row r="16" spans="1:13">
      <c r="A16" s="311" t="s">
        <v>433</v>
      </c>
      <c r="B16" s="312"/>
      <c r="C16" s="313" t="s">
        <v>678</v>
      </c>
      <c r="D16" s="312" t="s">
        <v>3</v>
      </c>
      <c r="E16" s="314">
        <v>0.1</v>
      </c>
      <c r="F16" s="312">
        <v>36.44</v>
      </c>
      <c r="G16" s="315">
        <f t="shared" si="2"/>
        <v>3.6440000000000001</v>
      </c>
      <c r="H16" s="37"/>
      <c r="I16" s="19"/>
      <c r="J16" s="146"/>
      <c r="K16" s="147"/>
    </row>
    <row r="17" spans="1:13" ht="30">
      <c r="A17" s="311" t="s">
        <v>433</v>
      </c>
      <c r="B17" s="312" t="s">
        <v>504</v>
      </c>
      <c r="C17" s="313" t="s">
        <v>505</v>
      </c>
      <c r="D17" s="312" t="s">
        <v>3</v>
      </c>
      <c r="E17" s="314">
        <v>0.1</v>
      </c>
      <c r="F17" s="312">
        <v>28.66</v>
      </c>
      <c r="G17" s="315">
        <f t="shared" si="2"/>
        <v>2.8660000000000001</v>
      </c>
      <c r="H17" s="37"/>
      <c r="I17" s="19"/>
      <c r="J17" s="146"/>
      <c r="K17" s="147"/>
    </row>
    <row r="18" spans="1:13">
      <c r="A18" s="345" t="s">
        <v>24</v>
      </c>
      <c r="B18" s="346"/>
      <c r="C18" s="346"/>
      <c r="D18" s="346"/>
      <c r="E18" s="346"/>
      <c r="F18" s="346"/>
      <c r="G18" s="136">
        <f>SUM(G5:G17)</f>
        <v>177.26134200000004</v>
      </c>
      <c r="H18" s="37"/>
      <c r="I18" s="19"/>
      <c r="J18" s="12"/>
      <c r="K18" s="11"/>
    </row>
    <row r="19" spans="1:13">
      <c r="H19" s="19"/>
      <c r="I19" s="19"/>
      <c r="J19" s="19"/>
    </row>
    <row r="20" spans="1:13">
      <c r="H20" s="19"/>
      <c r="I20" s="19"/>
      <c r="J20" s="19"/>
    </row>
    <row r="21" spans="1:13">
      <c r="H21" s="19"/>
      <c r="I21" s="19"/>
      <c r="J21" s="19"/>
    </row>
    <row r="22" spans="1:13">
      <c r="H22" s="21"/>
      <c r="I22" s="22"/>
      <c r="J22" s="23"/>
      <c r="K22" s="24"/>
      <c r="L22" s="25"/>
      <c r="M22" s="25"/>
    </row>
    <row r="23" spans="1:13">
      <c r="H23" s="26"/>
      <c r="I23" s="27"/>
      <c r="J23" s="25"/>
      <c r="K23" s="24"/>
      <c r="L23" s="25"/>
      <c r="M23" s="25"/>
    </row>
    <row r="24" spans="1:13">
      <c r="H24" s="25"/>
      <c r="I24" s="28"/>
      <c r="J24" s="23"/>
      <c r="K24" s="24"/>
      <c r="L24" s="29"/>
      <c r="M24" s="30"/>
    </row>
  </sheetData>
  <mergeCells count="6">
    <mergeCell ref="A18:F18"/>
    <mergeCell ref="I6:I7"/>
    <mergeCell ref="C1:G1"/>
    <mergeCell ref="C2:G2"/>
    <mergeCell ref="A4:B4"/>
    <mergeCell ref="A14:B1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7" orientation="portrait" r:id="rId1"/>
  <colBreaks count="1" manualBreakCount="1">
    <brk id="7" max="1048575" man="1"/>
  </colBreaks>
</worksheet>
</file>

<file path=xl/worksheets/sheet10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8"/>
  <sheetViews>
    <sheetView view="pageBreakPreview" zoomScaleNormal="85" zoomScaleSheetLayoutView="100" workbookViewId="0">
      <selection activeCell="F19" sqref="F19"/>
    </sheetView>
  </sheetViews>
  <sheetFormatPr defaultRowHeight="15"/>
  <cols>
    <col min="1" max="1" width="8.85546875" bestFit="1" customWidth="1"/>
    <col min="2" max="2" width="7" bestFit="1" customWidth="1"/>
    <col min="3" max="3" width="57.140625" customWidth="1"/>
    <col min="4" max="4" width="9" bestFit="1" customWidth="1"/>
    <col min="5" max="5" width="9.5703125" bestFit="1" customWidth="1"/>
    <col min="6" max="6" width="10.5703125" bestFit="1" customWidth="1"/>
    <col min="7" max="7" width="11.7109375" style="51" bestFit="1" customWidth="1"/>
  </cols>
  <sheetData>
    <row r="1" spans="1:11" ht="33" customHeight="1">
      <c r="A1" s="321" t="s">
        <v>393</v>
      </c>
      <c r="B1" s="322" t="s">
        <v>710</v>
      </c>
      <c r="C1" s="337" t="s">
        <v>394</v>
      </c>
      <c r="D1" s="338"/>
      <c r="E1" s="338"/>
      <c r="F1" s="338"/>
      <c r="G1" s="339"/>
    </row>
    <row r="2" spans="1:11" ht="24.75" customHeight="1">
      <c r="A2" s="323"/>
      <c r="B2" s="324">
        <v>104</v>
      </c>
      <c r="C2" s="340" t="s">
        <v>92</v>
      </c>
      <c r="D2" s="341"/>
      <c r="E2" s="341"/>
      <c r="F2" s="341"/>
      <c r="G2" s="342"/>
    </row>
    <row r="3" spans="1:11" ht="3" customHeight="1">
      <c r="A3" s="43"/>
      <c r="B3" s="44"/>
      <c r="C3" s="44"/>
      <c r="D3" s="44"/>
      <c r="E3" s="44"/>
      <c r="F3" s="44"/>
      <c r="G3" s="52"/>
    </row>
    <row r="4" spans="1:11" ht="30">
      <c r="A4" s="343" t="s">
        <v>0</v>
      </c>
      <c r="B4" s="344"/>
      <c r="C4" s="218" t="s">
        <v>1</v>
      </c>
      <c r="D4" s="218" t="s">
        <v>2</v>
      </c>
      <c r="E4" s="218" t="s">
        <v>23</v>
      </c>
      <c r="F4" s="1" t="s">
        <v>5</v>
      </c>
      <c r="G4" s="48" t="s">
        <v>7</v>
      </c>
    </row>
    <row r="5" spans="1:11" ht="15.75">
      <c r="A5" s="86"/>
      <c r="B5" s="81"/>
      <c r="C5" s="83" t="s">
        <v>92</v>
      </c>
      <c r="D5" s="81" t="s">
        <v>542</v>
      </c>
      <c r="E5" s="81"/>
      <c r="F5" s="85"/>
      <c r="G5" s="91"/>
      <c r="H5" s="97"/>
      <c r="I5" s="12"/>
      <c r="J5" s="12"/>
      <c r="K5" s="11"/>
    </row>
    <row r="6" spans="1:11" ht="47.25">
      <c r="A6" s="88" t="s">
        <v>42</v>
      </c>
      <c r="B6" s="114"/>
      <c r="C6" s="77" t="s">
        <v>638</v>
      </c>
      <c r="D6" s="8" t="s">
        <v>640</v>
      </c>
      <c r="E6" s="119">
        <v>1</v>
      </c>
      <c r="F6" s="8">
        <v>180</v>
      </c>
      <c r="G6" s="92">
        <f t="shared" ref="G6:G7" si="0">E6*F6</f>
        <v>180</v>
      </c>
      <c r="H6" s="97"/>
      <c r="I6" s="12"/>
      <c r="J6" s="12"/>
    </row>
    <row r="7" spans="1:11" ht="15.75">
      <c r="A7" s="88" t="s">
        <v>42</v>
      </c>
      <c r="B7" s="114"/>
      <c r="C7" s="77" t="s">
        <v>641</v>
      </c>
      <c r="D7" s="8" t="s">
        <v>640</v>
      </c>
      <c r="E7" s="119">
        <v>1</v>
      </c>
      <c r="F7" s="8">
        <v>40</v>
      </c>
      <c r="G7" s="92">
        <f t="shared" si="0"/>
        <v>40</v>
      </c>
      <c r="H7" s="97"/>
      <c r="I7" s="12"/>
      <c r="J7" s="12"/>
    </row>
    <row r="8" spans="1:11">
      <c r="A8" s="345" t="s">
        <v>24</v>
      </c>
      <c r="B8" s="346"/>
      <c r="C8" s="346"/>
      <c r="D8" s="346"/>
      <c r="E8" s="346"/>
      <c r="F8" s="346"/>
      <c r="G8" s="42">
        <f>SUM(G6:G7)</f>
        <v>220</v>
      </c>
      <c r="I8" s="4"/>
    </row>
  </sheetData>
  <mergeCells count="4">
    <mergeCell ref="C1:G1"/>
    <mergeCell ref="C2:G2"/>
    <mergeCell ref="A4:B4"/>
    <mergeCell ref="A8:F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1" orientation="portrait" r:id="rId1"/>
</worksheet>
</file>

<file path=xl/worksheets/sheet108.xml><?xml version="1.0" encoding="utf-8"?>
<worksheet xmlns="http://schemas.openxmlformats.org/spreadsheetml/2006/main" xmlns:r="http://schemas.openxmlformats.org/officeDocument/2006/relationships">
  <sheetPr codeName="Plan94">
    <pageSetUpPr fitToPage="1"/>
  </sheetPr>
  <dimension ref="A1:P22"/>
  <sheetViews>
    <sheetView view="pageBreakPreview" zoomScaleNormal="55" zoomScaleSheetLayoutView="100" workbookViewId="0">
      <selection activeCell="F19" sqref="F19"/>
    </sheetView>
  </sheetViews>
  <sheetFormatPr defaultRowHeight="15"/>
  <cols>
    <col min="1" max="1" width="13.42578125" bestFit="1" customWidth="1"/>
    <col min="2" max="2" width="6" bestFit="1" customWidth="1"/>
    <col min="3" max="3" width="61.28515625" customWidth="1"/>
    <col min="4" max="4" width="9.140625" bestFit="1" customWidth="1"/>
    <col min="5" max="5" width="9.5703125" bestFit="1" customWidth="1"/>
    <col min="6" max="6" width="11.85546875" bestFit="1" customWidth="1"/>
    <col min="7" max="7" width="12.140625" style="51" bestFit="1" customWidth="1"/>
    <col min="8" max="8" width="12.42578125" bestFit="1" customWidth="1"/>
    <col min="9" max="9" width="12.28515625" style="157" bestFit="1" customWidth="1"/>
    <col min="10" max="10" width="9.140625" style="157"/>
    <col min="11" max="11" width="13.85546875" style="157" bestFit="1" customWidth="1"/>
    <col min="12" max="13" width="9.140625" style="157"/>
  </cols>
  <sheetData>
    <row r="1" spans="1:16" ht="33" customHeight="1">
      <c r="A1" s="321" t="s">
        <v>393</v>
      </c>
      <c r="B1" s="322" t="s">
        <v>710</v>
      </c>
      <c r="C1" s="337" t="s">
        <v>394</v>
      </c>
      <c r="D1" s="338"/>
      <c r="E1" s="338"/>
      <c r="F1" s="338"/>
      <c r="G1" s="339"/>
    </row>
    <row r="2" spans="1:16" ht="38.25" customHeight="1">
      <c r="A2" s="323" t="s">
        <v>376</v>
      </c>
      <c r="B2" s="324">
        <v>105</v>
      </c>
      <c r="C2" s="340" t="s">
        <v>260</v>
      </c>
      <c r="D2" s="341"/>
      <c r="E2" s="341"/>
      <c r="F2" s="341"/>
      <c r="G2" s="342"/>
      <c r="I2" s="158"/>
      <c r="J2" s="158"/>
      <c r="K2" s="158"/>
      <c r="L2" s="158"/>
      <c r="M2" s="158"/>
      <c r="N2" s="158"/>
      <c r="O2" s="158"/>
      <c r="P2" s="158"/>
    </row>
    <row r="3" spans="1:16" ht="3" customHeight="1">
      <c r="A3" s="43"/>
      <c r="B3" s="44"/>
      <c r="C3" s="44"/>
      <c r="D3" s="44"/>
      <c r="E3" s="44"/>
      <c r="F3" s="44"/>
      <c r="G3" s="52"/>
      <c r="I3" s="158"/>
      <c r="J3" s="158"/>
      <c r="K3" s="158"/>
      <c r="L3" s="158"/>
      <c r="M3" s="158"/>
      <c r="N3" s="158"/>
      <c r="O3" s="158"/>
      <c r="P3" s="158"/>
    </row>
    <row r="4" spans="1:16" ht="42" customHeight="1">
      <c r="A4" s="347" t="s">
        <v>0</v>
      </c>
      <c r="B4" s="348"/>
      <c r="C4" s="188" t="s">
        <v>1</v>
      </c>
      <c r="D4" s="188" t="s">
        <v>2</v>
      </c>
      <c r="E4" s="188" t="s">
        <v>23</v>
      </c>
      <c r="F4" s="20" t="s">
        <v>5</v>
      </c>
      <c r="G4" s="107" t="s">
        <v>7</v>
      </c>
      <c r="H4" s="161"/>
      <c r="I4" s="162"/>
      <c r="J4" s="163"/>
      <c r="K4" s="158"/>
      <c r="L4" s="158"/>
      <c r="M4" s="158"/>
      <c r="N4" s="158"/>
      <c r="O4" s="158"/>
      <c r="P4" s="158"/>
    </row>
    <row r="5" spans="1:16">
      <c r="A5" s="60" t="s">
        <v>517</v>
      </c>
      <c r="B5" s="56" t="s">
        <v>518</v>
      </c>
      <c r="C5" s="58" t="s">
        <v>519</v>
      </c>
      <c r="D5" s="56" t="s">
        <v>528</v>
      </c>
      <c r="E5" s="56" t="s">
        <v>4</v>
      </c>
      <c r="F5" s="137"/>
      <c r="G5" s="138"/>
      <c r="H5" s="164"/>
      <c r="I5" s="163"/>
      <c r="J5" s="163"/>
      <c r="K5" s="158"/>
      <c r="L5" s="158"/>
      <c r="M5" s="158"/>
      <c r="N5" s="158"/>
      <c r="O5" s="158"/>
      <c r="P5" s="158"/>
    </row>
    <row r="6" spans="1:16">
      <c r="A6" s="135" t="s">
        <v>13</v>
      </c>
      <c r="B6" s="39" t="s">
        <v>524</v>
      </c>
      <c r="C6" s="134" t="s">
        <v>525</v>
      </c>
      <c r="D6" s="39" t="s">
        <v>3</v>
      </c>
      <c r="E6" s="159">
        <v>10</v>
      </c>
      <c r="F6" s="39">
        <v>28.09</v>
      </c>
      <c r="G6" s="139">
        <f>E6*F6</f>
        <v>280.89999999999998</v>
      </c>
      <c r="H6" s="164"/>
      <c r="I6" s="163"/>
      <c r="J6" s="163"/>
      <c r="K6" s="158"/>
      <c r="L6" s="158"/>
      <c r="M6" s="158"/>
      <c r="N6" s="158"/>
      <c r="O6" s="158"/>
      <c r="P6" s="158"/>
    </row>
    <row r="7" spans="1:16">
      <c r="A7" s="135" t="s">
        <v>13</v>
      </c>
      <c r="B7" s="39" t="s">
        <v>520</v>
      </c>
      <c r="C7" s="134" t="s">
        <v>521</v>
      </c>
      <c r="D7" s="39" t="s">
        <v>3</v>
      </c>
      <c r="E7" s="159">
        <v>10</v>
      </c>
      <c r="F7" s="39">
        <v>22.76</v>
      </c>
      <c r="G7" s="139">
        <f>E7*F7</f>
        <v>227.60000000000002</v>
      </c>
      <c r="H7" s="164"/>
      <c r="I7" s="163"/>
      <c r="J7" s="163"/>
      <c r="K7" s="158"/>
      <c r="L7" s="158"/>
      <c r="M7" s="158"/>
      <c r="N7" s="158"/>
      <c r="O7" s="158"/>
      <c r="P7" s="158"/>
    </row>
    <row r="8" spans="1:16" ht="30">
      <c r="A8" s="135" t="s">
        <v>13</v>
      </c>
      <c r="B8" s="39" t="s">
        <v>522</v>
      </c>
      <c r="C8" s="134" t="s">
        <v>523</v>
      </c>
      <c r="D8" s="39" t="s">
        <v>6</v>
      </c>
      <c r="E8" s="159">
        <v>5</v>
      </c>
      <c r="F8" s="39">
        <v>110.17</v>
      </c>
      <c r="G8" s="139">
        <f>E8*F8</f>
        <v>550.85</v>
      </c>
      <c r="H8" s="164"/>
      <c r="I8" s="163"/>
      <c r="J8" s="163"/>
      <c r="K8" s="158"/>
      <c r="L8" s="158"/>
      <c r="M8" s="158"/>
      <c r="N8" s="158"/>
      <c r="O8" s="158"/>
      <c r="P8" s="158"/>
    </row>
    <row r="9" spans="1:16" ht="29.25" customHeight="1">
      <c r="A9" s="135" t="s">
        <v>420</v>
      </c>
      <c r="B9" s="39" t="s">
        <v>526</v>
      </c>
      <c r="C9" s="134" t="s">
        <v>527</v>
      </c>
      <c r="D9" s="39" t="s">
        <v>8</v>
      </c>
      <c r="E9" s="159">
        <v>5</v>
      </c>
      <c r="F9" s="39">
        <v>23.53</v>
      </c>
      <c r="G9" s="139">
        <f>E9*F9</f>
        <v>117.65</v>
      </c>
      <c r="H9" s="164"/>
      <c r="I9" s="163"/>
      <c r="J9" s="163"/>
      <c r="K9" s="158"/>
      <c r="L9" s="158"/>
      <c r="M9" s="158"/>
      <c r="N9" s="158"/>
      <c r="O9" s="158"/>
      <c r="P9" s="158"/>
    </row>
    <row r="10" spans="1:16">
      <c r="A10" s="366"/>
      <c r="B10" s="367"/>
      <c r="C10" s="58"/>
      <c r="D10" s="56"/>
      <c r="E10" s="56"/>
      <c r="F10" s="137"/>
      <c r="G10" s="138"/>
      <c r="H10" s="164"/>
      <c r="I10" s="163"/>
      <c r="J10" s="163"/>
      <c r="K10" s="158"/>
      <c r="L10" s="158"/>
      <c r="M10" s="158"/>
      <c r="N10" s="158"/>
      <c r="O10" s="158"/>
      <c r="P10" s="158"/>
    </row>
    <row r="11" spans="1:16" ht="30">
      <c r="A11" s="311" t="s">
        <v>433</v>
      </c>
      <c r="B11" s="312" t="s">
        <v>492</v>
      </c>
      <c r="C11" s="313" t="s">
        <v>484</v>
      </c>
      <c r="D11" s="312" t="s">
        <v>3</v>
      </c>
      <c r="E11" s="314">
        <v>0.4</v>
      </c>
      <c r="F11" s="312">
        <v>101.29</v>
      </c>
      <c r="G11" s="315">
        <f t="shared" ref="G11:G13" si="0">E11*F11</f>
        <v>40.516000000000005</v>
      </c>
      <c r="H11" s="164"/>
      <c r="I11" s="163"/>
      <c r="J11" s="163"/>
      <c r="K11" s="158"/>
      <c r="L11" s="158"/>
      <c r="M11" s="158"/>
      <c r="N11" s="158"/>
      <c r="O11" s="158"/>
      <c r="P11" s="158"/>
    </row>
    <row r="12" spans="1:16">
      <c r="A12" s="311" t="s">
        <v>433</v>
      </c>
      <c r="B12" s="312"/>
      <c r="C12" s="313" t="s">
        <v>678</v>
      </c>
      <c r="D12" s="312" t="s">
        <v>3</v>
      </c>
      <c r="E12" s="314">
        <v>0.50449999999999995</v>
      </c>
      <c r="F12" s="312">
        <v>36.44</v>
      </c>
      <c r="G12" s="315">
        <f t="shared" si="0"/>
        <v>18.383979999999998</v>
      </c>
      <c r="H12" s="164"/>
      <c r="I12" s="163"/>
      <c r="J12" s="163"/>
      <c r="K12" s="158"/>
      <c r="L12" s="158"/>
      <c r="M12" s="158"/>
      <c r="N12" s="158"/>
      <c r="O12" s="158"/>
      <c r="P12" s="158"/>
    </row>
    <row r="13" spans="1:16" ht="30">
      <c r="A13" s="311" t="s">
        <v>433</v>
      </c>
      <c r="B13" s="312" t="s">
        <v>504</v>
      </c>
      <c r="C13" s="313" t="s">
        <v>505</v>
      </c>
      <c r="D13" s="312" t="s">
        <v>3</v>
      </c>
      <c r="E13" s="314">
        <v>0.54</v>
      </c>
      <c r="F13" s="312">
        <v>28.66</v>
      </c>
      <c r="G13" s="315">
        <f t="shared" si="0"/>
        <v>15.476400000000002</v>
      </c>
      <c r="H13" s="164"/>
      <c r="I13" s="163"/>
      <c r="J13" s="163"/>
      <c r="K13" s="158"/>
      <c r="L13" s="158"/>
      <c r="M13" s="158"/>
      <c r="N13" s="158"/>
      <c r="O13" s="158"/>
      <c r="P13" s="158"/>
    </row>
    <row r="14" spans="1:16">
      <c r="A14" s="349" t="s">
        <v>24</v>
      </c>
      <c r="B14" s="350"/>
      <c r="C14" s="350"/>
      <c r="D14" s="350"/>
      <c r="E14" s="350"/>
      <c r="F14" s="351"/>
      <c r="G14" s="136">
        <f>SUM(G5:G13)</f>
        <v>1251.3763800000002</v>
      </c>
      <c r="H14" s="164"/>
      <c r="I14" s="163"/>
      <c r="J14" s="163"/>
      <c r="K14" s="158"/>
      <c r="L14" s="158"/>
      <c r="M14" s="158"/>
      <c r="N14" s="158"/>
      <c r="O14" s="158"/>
      <c r="P14" s="158"/>
    </row>
    <row r="15" spans="1:16">
      <c r="A15" s="161"/>
      <c r="B15" s="161"/>
      <c r="C15" s="161"/>
      <c r="D15" s="161"/>
      <c r="E15" s="161"/>
      <c r="F15" s="161"/>
      <c r="H15" s="97"/>
      <c r="I15" s="163"/>
      <c r="J15" s="163"/>
      <c r="K15" s="158"/>
      <c r="L15" s="158"/>
      <c r="M15" s="158"/>
      <c r="N15" s="158"/>
      <c r="O15" s="158"/>
      <c r="P15" s="158"/>
    </row>
    <row r="16" spans="1:16">
      <c r="A16" s="161"/>
      <c r="B16" s="161"/>
      <c r="C16" s="161"/>
      <c r="D16" s="161"/>
      <c r="E16" s="161"/>
      <c r="F16" s="161"/>
      <c r="H16" s="97"/>
      <c r="I16" s="97"/>
      <c r="J16" s="97"/>
    </row>
    <row r="17" spans="1:13">
      <c r="A17" s="161"/>
      <c r="B17" s="161"/>
      <c r="C17" s="161"/>
      <c r="D17" s="161"/>
      <c r="E17" s="161"/>
      <c r="F17" s="161"/>
      <c r="H17" s="97"/>
      <c r="I17" s="97"/>
      <c r="J17" s="97"/>
    </row>
    <row r="18" spans="1:13">
      <c r="A18" s="161"/>
      <c r="B18" s="161"/>
      <c r="C18" s="161"/>
      <c r="D18" s="161"/>
      <c r="E18" s="161"/>
      <c r="F18" s="161"/>
      <c r="H18" s="162"/>
      <c r="I18" s="22"/>
      <c r="J18" s="165"/>
      <c r="K18" s="152"/>
      <c r="L18" s="153"/>
      <c r="M18" s="153"/>
    </row>
    <row r="19" spans="1:13">
      <c r="A19" s="161"/>
      <c r="B19" s="161"/>
      <c r="C19" s="161"/>
      <c r="D19" s="161"/>
      <c r="E19" s="161"/>
      <c r="F19" s="161"/>
      <c r="H19" s="166"/>
      <c r="I19" s="22"/>
      <c r="J19" s="153"/>
      <c r="K19" s="152"/>
      <c r="L19" s="153"/>
      <c r="M19" s="153"/>
    </row>
    <row r="20" spans="1:13">
      <c r="A20" s="161"/>
      <c r="B20" s="161"/>
      <c r="C20" s="161"/>
      <c r="D20" s="161"/>
      <c r="E20" s="161"/>
      <c r="F20" s="161"/>
      <c r="H20" s="167"/>
      <c r="I20" s="154"/>
      <c r="J20" s="151"/>
      <c r="K20" s="152"/>
      <c r="L20" s="155"/>
      <c r="M20" s="156"/>
    </row>
    <row r="21" spans="1:13">
      <c r="A21" s="161"/>
      <c r="B21" s="161"/>
      <c r="C21" s="161"/>
      <c r="D21" s="161"/>
      <c r="E21" s="161"/>
      <c r="F21" s="161"/>
      <c r="H21" s="161"/>
    </row>
    <row r="22" spans="1:13">
      <c r="A22" s="161"/>
      <c r="B22" s="161"/>
      <c r="C22" s="161"/>
      <c r="D22" s="161"/>
      <c r="E22" s="161"/>
      <c r="F22" s="161"/>
      <c r="H22" s="160"/>
    </row>
  </sheetData>
  <mergeCells count="5">
    <mergeCell ref="A14:F14"/>
    <mergeCell ref="C1:G1"/>
    <mergeCell ref="C2:G2"/>
    <mergeCell ref="A4:B4"/>
    <mergeCell ref="A10:B10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4" orientation="portrait" r:id="rId1"/>
</worksheet>
</file>

<file path=xl/worksheets/sheet10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1"/>
  <sheetViews>
    <sheetView view="pageBreakPreview" zoomScaleSheetLayoutView="100" workbookViewId="0">
      <selection activeCell="F19" sqref="F19"/>
    </sheetView>
  </sheetViews>
  <sheetFormatPr defaultRowHeight="15"/>
  <cols>
    <col min="1" max="1" width="14.28515625" bestFit="1" customWidth="1"/>
    <col min="2" max="2" width="6.7109375" bestFit="1" customWidth="1"/>
    <col min="3" max="3" width="60.5703125" bestFit="1" customWidth="1"/>
    <col min="4" max="4" width="8.5703125" bestFit="1" customWidth="1"/>
    <col min="5" max="5" width="9.5703125" bestFit="1" customWidth="1"/>
    <col min="6" max="6" width="10.5703125" bestFit="1" customWidth="1"/>
    <col min="7" max="7" width="10.5703125" style="51" bestFit="1" customWidth="1"/>
  </cols>
  <sheetData>
    <row r="1" spans="1:11" ht="34.5" customHeight="1">
      <c r="A1" s="321" t="s">
        <v>393</v>
      </c>
      <c r="B1" s="322" t="s">
        <v>710</v>
      </c>
      <c r="C1" s="337" t="s">
        <v>394</v>
      </c>
      <c r="D1" s="338"/>
      <c r="E1" s="338"/>
      <c r="F1" s="338"/>
      <c r="G1" s="339"/>
    </row>
    <row r="2" spans="1:11" ht="38.25" customHeight="1">
      <c r="A2" s="323"/>
      <c r="B2" s="324">
        <v>106</v>
      </c>
      <c r="C2" s="340" t="s">
        <v>229</v>
      </c>
      <c r="D2" s="341"/>
      <c r="E2" s="341"/>
      <c r="F2" s="341"/>
      <c r="G2" s="342"/>
    </row>
    <row r="3" spans="1:11" ht="3" customHeight="1">
      <c r="A3" s="43"/>
      <c r="B3" s="44"/>
      <c r="C3" s="44"/>
      <c r="D3" s="44"/>
      <c r="E3" s="44"/>
      <c r="F3" s="44"/>
      <c r="G3" s="52"/>
    </row>
    <row r="4" spans="1:11" ht="40.5" customHeight="1">
      <c r="A4" s="343" t="s">
        <v>0</v>
      </c>
      <c r="B4" s="344"/>
      <c r="C4" s="218" t="s">
        <v>1</v>
      </c>
      <c r="D4" s="218" t="s">
        <v>2</v>
      </c>
      <c r="E4" s="218" t="s">
        <v>23</v>
      </c>
      <c r="F4" s="1" t="s">
        <v>5</v>
      </c>
      <c r="G4" s="48" t="s">
        <v>7</v>
      </c>
    </row>
    <row r="5" spans="1:11" ht="15.75">
      <c r="A5" s="86"/>
      <c r="B5" s="81"/>
      <c r="C5" s="83"/>
      <c r="D5" s="81"/>
      <c r="E5" s="81" t="s">
        <v>4</v>
      </c>
      <c r="F5" s="81"/>
      <c r="G5" s="103"/>
      <c r="H5" s="97"/>
      <c r="I5" s="12"/>
      <c r="J5" s="12"/>
      <c r="K5" s="11"/>
    </row>
    <row r="6" spans="1:11" ht="15.75">
      <c r="A6" s="88" t="s">
        <v>13</v>
      </c>
      <c r="B6" s="8" t="s">
        <v>299</v>
      </c>
      <c r="C6" s="77" t="s">
        <v>300</v>
      </c>
      <c r="D6" s="8" t="s">
        <v>3</v>
      </c>
      <c r="E6" s="183">
        <v>0.82</v>
      </c>
      <c r="F6" s="8">
        <v>23.89</v>
      </c>
      <c r="G6" s="92">
        <f>E6*F6</f>
        <v>19.5898</v>
      </c>
      <c r="H6" s="97"/>
      <c r="I6" s="12"/>
      <c r="J6" s="12"/>
    </row>
    <row r="7" spans="1:11" ht="15.75">
      <c r="A7" s="88" t="s">
        <v>13</v>
      </c>
      <c r="B7" s="8" t="s">
        <v>20</v>
      </c>
      <c r="C7" s="77" t="s">
        <v>21</v>
      </c>
      <c r="D7" s="8" t="s">
        <v>3</v>
      </c>
      <c r="E7" s="183">
        <v>0.82</v>
      </c>
      <c r="F7" s="8">
        <v>13.44</v>
      </c>
      <c r="G7" s="92">
        <f>E7*F7</f>
        <v>11.020799999999999</v>
      </c>
      <c r="H7" s="97"/>
      <c r="I7" s="12"/>
      <c r="J7" s="12"/>
    </row>
    <row r="8" spans="1:11" ht="30">
      <c r="A8" s="311" t="s">
        <v>433</v>
      </c>
      <c r="B8" s="312" t="s">
        <v>492</v>
      </c>
      <c r="C8" s="313" t="s">
        <v>484</v>
      </c>
      <c r="D8" s="312" t="s">
        <v>3</v>
      </c>
      <c r="E8" s="314">
        <v>0.01</v>
      </c>
      <c r="F8" s="312">
        <v>101.29</v>
      </c>
      <c r="G8" s="315">
        <f t="shared" ref="G8:G10" si="0">E8*F8</f>
        <v>1.0129000000000001</v>
      </c>
      <c r="H8" s="97"/>
      <c r="I8" s="12"/>
      <c r="J8" s="12"/>
    </row>
    <row r="9" spans="1:11">
      <c r="A9" s="311" t="s">
        <v>433</v>
      </c>
      <c r="B9" s="312"/>
      <c r="C9" s="313" t="s">
        <v>678</v>
      </c>
      <c r="D9" s="312" t="s">
        <v>3</v>
      </c>
      <c r="E9" s="314">
        <v>1.7600000000000001E-2</v>
      </c>
      <c r="F9" s="312">
        <v>36.44</v>
      </c>
      <c r="G9" s="315">
        <f t="shared" si="0"/>
        <v>0.64134400000000003</v>
      </c>
      <c r="H9" s="97"/>
      <c r="I9" s="12"/>
      <c r="J9" s="12"/>
    </row>
    <row r="10" spans="1:11" ht="30">
      <c r="A10" s="311" t="s">
        <v>433</v>
      </c>
      <c r="B10" s="312" t="s">
        <v>504</v>
      </c>
      <c r="C10" s="313" t="s">
        <v>505</v>
      </c>
      <c r="D10" s="312" t="s">
        <v>3</v>
      </c>
      <c r="E10" s="314">
        <v>0.01</v>
      </c>
      <c r="F10" s="312">
        <v>28.66</v>
      </c>
      <c r="G10" s="315">
        <f t="shared" si="0"/>
        <v>0.28660000000000002</v>
      </c>
      <c r="H10" s="97"/>
      <c r="I10" s="12"/>
      <c r="J10" s="12"/>
    </row>
    <row r="11" spans="1:11">
      <c r="A11" s="349" t="s">
        <v>24</v>
      </c>
      <c r="B11" s="350"/>
      <c r="C11" s="350"/>
      <c r="D11" s="350"/>
      <c r="E11" s="350"/>
      <c r="F11" s="351"/>
      <c r="G11" s="42">
        <f>SUM(G6:G10)</f>
        <v>32.551443999999996</v>
      </c>
      <c r="I11" s="4"/>
    </row>
  </sheetData>
  <mergeCells count="4">
    <mergeCell ref="C1:G1"/>
    <mergeCell ref="C2:G2"/>
    <mergeCell ref="A4:B4"/>
    <mergeCell ref="A11:F11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6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Plan44">
    <pageSetUpPr fitToPage="1"/>
  </sheetPr>
  <dimension ref="A1:K16"/>
  <sheetViews>
    <sheetView view="pageBreakPreview" zoomScale="85" zoomScaleNormal="85" zoomScaleSheetLayoutView="85" workbookViewId="0">
      <selection activeCell="F19" sqref="F19"/>
    </sheetView>
  </sheetViews>
  <sheetFormatPr defaultRowHeight="15"/>
  <cols>
    <col min="1" max="1" width="14.42578125" bestFit="1" customWidth="1"/>
    <col min="2" max="2" width="7" bestFit="1" customWidth="1"/>
    <col min="3" max="3" width="57.85546875" customWidth="1"/>
    <col min="4" max="4" width="10.85546875" customWidth="1"/>
    <col min="5" max="5" width="12" customWidth="1"/>
    <col min="6" max="6" width="14.5703125" customWidth="1"/>
    <col min="7" max="7" width="17.28515625" style="51" customWidth="1"/>
  </cols>
  <sheetData>
    <row r="1" spans="1:11" ht="33" customHeight="1">
      <c r="A1" s="321" t="s">
        <v>393</v>
      </c>
      <c r="B1" s="322" t="s">
        <v>710</v>
      </c>
      <c r="C1" s="337" t="s">
        <v>394</v>
      </c>
      <c r="D1" s="338"/>
      <c r="E1" s="338"/>
      <c r="F1" s="338"/>
      <c r="G1" s="339"/>
    </row>
    <row r="2" spans="1:11" ht="38.25" customHeight="1">
      <c r="A2" s="323"/>
      <c r="B2" s="324">
        <v>11</v>
      </c>
      <c r="C2" s="340" t="s">
        <v>92</v>
      </c>
      <c r="D2" s="341"/>
      <c r="E2" s="341"/>
      <c r="F2" s="341"/>
      <c r="G2" s="342"/>
    </row>
    <row r="3" spans="1:11" ht="3" customHeight="1">
      <c r="A3" s="43"/>
      <c r="B3" s="44"/>
      <c r="C3" s="44"/>
      <c r="D3" s="44"/>
      <c r="E3" s="44"/>
      <c r="F3" s="44"/>
      <c r="G3" s="52"/>
    </row>
    <row r="4" spans="1:11" ht="40.5" customHeight="1">
      <c r="A4" s="343" t="s">
        <v>0</v>
      </c>
      <c r="B4" s="344"/>
      <c r="C4" s="216" t="s">
        <v>1</v>
      </c>
      <c r="D4" s="216" t="s">
        <v>2</v>
      </c>
      <c r="E4" s="216" t="s">
        <v>23</v>
      </c>
      <c r="F4" s="1" t="s">
        <v>5</v>
      </c>
      <c r="G4" s="48" t="s">
        <v>7</v>
      </c>
    </row>
    <row r="5" spans="1:11" ht="15.75">
      <c r="A5" s="86"/>
      <c r="B5" s="81"/>
      <c r="C5" s="83" t="s">
        <v>92</v>
      </c>
      <c r="D5" s="81" t="s">
        <v>542</v>
      </c>
      <c r="E5" s="81"/>
      <c r="F5" s="85"/>
      <c r="G5" s="91"/>
      <c r="H5" s="97"/>
      <c r="I5" s="12"/>
      <c r="J5" s="12"/>
      <c r="K5" s="11"/>
    </row>
    <row r="6" spans="1:11" ht="15.75">
      <c r="A6" s="88" t="s">
        <v>42</v>
      </c>
      <c r="B6" s="114"/>
      <c r="C6" s="77" t="s">
        <v>634</v>
      </c>
      <c r="D6" s="8" t="s">
        <v>2</v>
      </c>
      <c r="E6" s="119">
        <v>1</v>
      </c>
      <c r="F6" s="8">
        <f>780*1.2</f>
        <v>936</v>
      </c>
      <c r="G6" s="92">
        <f>E6*F6</f>
        <v>936</v>
      </c>
      <c r="H6" s="97"/>
      <c r="I6" s="12"/>
      <c r="J6" s="12"/>
    </row>
    <row r="7" spans="1:11" ht="15.75">
      <c r="A7" s="88" t="s">
        <v>42</v>
      </c>
      <c r="B7" s="114"/>
      <c r="C7" s="77" t="s">
        <v>635</v>
      </c>
      <c r="D7" s="8" t="s">
        <v>2</v>
      </c>
      <c r="E7" s="119">
        <v>2</v>
      </c>
      <c r="F7" s="8">
        <f>150*1.2</f>
        <v>180</v>
      </c>
      <c r="G7" s="92">
        <f t="shared" ref="G7:G9" si="0">E7*F7</f>
        <v>360</v>
      </c>
      <c r="H7" s="97"/>
      <c r="I7" s="12"/>
      <c r="J7" s="12"/>
    </row>
    <row r="8" spans="1:11" ht="15.75">
      <c r="A8" s="88" t="s">
        <v>42</v>
      </c>
      <c r="B8" s="114"/>
      <c r="C8" s="77" t="s">
        <v>636</v>
      </c>
      <c r="D8" s="8" t="s">
        <v>2</v>
      </c>
      <c r="E8" s="119">
        <v>9</v>
      </c>
      <c r="F8" s="8">
        <f>75*1.2</f>
        <v>90</v>
      </c>
      <c r="G8" s="92">
        <f t="shared" si="0"/>
        <v>810</v>
      </c>
      <c r="H8" s="97"/>
      <c r="I8" s="12"/>
      <c r="J8" s="12"/>
    </row>
    <row r="9" spans="1:11" ht="15.75">
      <c r="A9" s="88" t="s">
        <v>42</v>
      </c>
      <c r="B9" s="114"/>
      <c r="C9" s="77" t="s">
        <v>637</v>
      </c>
      <c r="D9" s="8" t="s">
        <v>2</v>
      </c>
      <c r="E9" s="119">
        <v>1</v>
      </c>
      <c r="F9" s="8">
        <v>280</v>
      </c>
      <c r="G9" s="92">
        <f t="shared" si="0"/>
        <v>280</v>
      </c>
      <c r="H9" s="97"/>
      <c r="I9" s="12"/>
      <c r="J9" s="12"/>
    </row>
    <row r="10" spans="1:11" ht="15.75">
      <c r="A10" s="88" t="s">
        <v>42</v>
      </c>
      <c r="B10" s="114"/>
      <c r="C10" s="77" t="s">
        <v>644</v>
      </c>
      <c r="D10" s="8" t="s">
        <v>2</v>
      </c>
      <c r="E10" s="119">
        <v>1</v>
      </c>
      <c r="F10" s="8">
        <v>140</v>
      </c>
      <c r="G10" s="92">
        <f t="shared" ref="G10:G14" si="1">E10*F10</f>
        <v>140</v>
      </c>
      <c r="H10" s="97"/>
      <c r="I10" s="12"/>
      <c r="J10" s="12"/>
    </row>
    <row r="11" spans="1:11" ht="15.75">
      <c r="A11" s="88" t="s">
        <v>42</v>
      </c>
      <c r="B11" s="114"/>
      <c r="C11" s="77" t="s">
        <v>643</v>
      </c>
      <c r="D11" s="8" t="s">
        <v>2</v>
      </c>
      <c r="E11" s="119">
        <v>1</v>
      </c>
      <c r="F11" s="8">
        <v>315</v>
      </c>
      <c r="G11" s="92">
        <f t="shared" ref="G11" si="2">E11*F11</f>
        <v>315</v>
      </c>
      <c r="H11" s="97"/>
      <c r="I11" s="12"/>
      <c r="J11" s="12"/>
    </row>
    <row r="12" spans="1:11" ht="15.75">
      <c r="A12" s="88" t="s">
        <v>42</v>
      </c>
      <c r="B12" s="114"/>
      <c r="C12" s="77" t="s">
        <v>642</v>
      </c>
      <c r="D12" s="8" t="s">
        <v>2</v>
      </c>
      <c r="E12" s="119">
        <v>3</v>
      </c>
      <c r="F12" s="8">
        <v>92</v>
      </c>
      <c r="G12" s="92">
        <f t="shared" si="1"/>
        <v>276</v>
      </c>
      <c r="H12" s="97"/>
      <c r="I12" s="12"/>
      <c r="J12" s="12"/>
    </row>
    <row r="13" spans="1:11" ht="47.25">
      <c r="A13" s="88" t="s">
        <v>42</v>
      </c>
      <c r="B13" s="114"/>
      <c r="C13" s="77" t="s">
        <v>638</v>
      </c>
      <c r="D13" s="8" t="s">
        <v>640</v>
      </c>
      <c r="E13" s="119">
        <v>12</v>
      </c>
      <c r="F13" s="8">
        <v>180</v>
      </c>
      <c r="G13" s="92">
        <f t="shared" si="1"/>
        <v>2160</v>
      </c>
      <c r="H13" s="97"/>
      <c r="I13" s="12"/>
      <c r="J13" s="12"/>
    </row>
    <row r="14" spans="1:11" ht="15.75">
      <c r="A14" s="88" t="s">
        <v>42</v>
      </c>
      <c r="B14" s="114"/>
      <c r="C14" s="77" t="s">
        <v>639</v>
      </c>
      <c r="D14" s="8" t="s">
        <v>640</v>
      </c>
      <c r="E14" s="119">
        <v>12</v>
      </c>
      <c r="F14" s="8">
        <v>250</v>
      </c>
      <c r="G14" s="92">
        <f t="shared" si="1"/>
        <v>3000</v>
      </c>
      <c r="H14" s="97"/>
      <c r="I14" s="12"/>
      <c r="J14" s="12"/>
    </row>
    <row r="15" spans="1:11" ht="15.75">
      <c r="A15" s="88" t="s">
        <v>42</v>
      </c>
      <c r="B15" s="114"/>
      <c r="C15" s="77" t="s">
        <v>641</v>
      </c>
      <c r="D15" s="8" t="s">
        <v>640</v>
      </c>
      <c r="E15" s="119">
        <v>12</v>
      </c>
      <c r="F15" s="8">
        <v>40</v>
      </c>
      <c r="G15" s="92">
        <f t="shared" ref="G15" si="3">E15*F15</f>
        <v>480</v>
      </c>
      <c r="H15" s="97"/>
      <c r="I15" s="12"/>
      <c r="J15" s="12"/>
    </row>
    <row r="16" spans="1:11">
      <c r="A16" s="345" t="s">
        <v>24</v>
      </c>
      <c r="B16" s="346"/>
      <c r="C16" s="346"/>
      <c r="D16" s="346"/>
      <c r="E16" s="346"/>
      <c r="F16" s="346"/>
      <c r="G16" s="42">
        <f>SUM(G6:G15)</f>
        <v>8757</v>
      </c>
      <c r="I16" s="4"/>
    </row>
  </sheetData>
  <mergeCells count="4">
    <mergeCell ref="C1:G1"/>
    <mergeCell ref="C2:G2"/>
    <mergeCell ref="A4:B4"/>
    <mergeCell ref="A16:F16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8" orientation="portrait" r:id="rId1"/>
</worksheet>
</file>

<file path=xl/worksheets/sheet110.xml><?xml version="1.0" encoding="utf-8"?>
<worksheet xmlns="http://schemas.openxmlformats.org/spreadsheetml/2006/main" xmlns:r="http://schemas.openxmlformats.org/officeDocument/2006/relationships">
  <sheetPr codeName="Plan91">
    <tabColor rgb="FFFF0000"/>
    <pageSetUpPr fitToPage="1"/>
  </sheetPr>
  <dimension ref="A1:P20"/>
  <sheetViews>
    <sheetView view="pageBreakPreview" zoomScaleNormal="85" zoomScaleSheetLayoutView="100" workbookViewId="0">
      <selection activeCell="G18" sqref="G18"/>
    </sheetView>
  </sheetViews>
  <sheetFormatPr defaultRowHeight="15"/>
  <cols>
    <col min="1" max="1" width="13.42578125" bestFit="1" customWidth="1"/>
    <col min="2" max="2" width="6" bestFit="1" customWidth="1"/>
    <col min="3" max="3" width="59.28515625" customWidth="1"/>
    <col min="4" max="4" width="9.140625" bestFit="1" customWidth="1"/>
    <col min="5" max="5" width="9.5703125" bestFit="1" customWidth="1"/>
    <col min="6" max="6" width="11.85546875" bestFit="1" customWidth="1"/>
    <col min="7" max="7" width="13.28515625" style="51" bestFit="1" customWidth="1"/>
    <col min="8" max="8" width="12.42578125" bestFit="1" customWidth="1"/>
    <col min="9" max="9" width="9.7109375" style="157" bestFit="1" customWidth="1"/>
    <col min="10" max="10" width="9.140625" style="157"/>
    <col min="11" max="11" width="13.85546875" style="157" bestFit="1" customWidth="1"/>
    <col min="12" max="13" width="9.140625" style="157"/>
  </cols>
  <sheetData>
    <row r="1" spans="1:16" ht="33" customHeight="1">
      <c r="A1" s="321" t="s">
        <v>393</v>
      </c>
      <c r="B1" s="322" t="s">
        <v>710</v>
      </c>
      <c r="C1" s="337" t="s">
        <v>394</v>
      </c>
      <c r="D1" s="338"/>
      <c r="E1" s="338"/>
      <c r="F1" s="338"/>
      <c r="G1" s="339"/>
    </row>
    <row r="2" spans="1:16" ht="38.25" customHeight="1">
      <c r="A2" s="323"/>
      <c r="B2" s="324"/>
      <c r="C2" s="340" t="s">
        <v>259</v>
      </c>
      <c r="D2" s="341"/>
      <c r="E2" s="341"/>
      <c r="F2" s="341"/>
      <c r="G2" s="342"/>
      <c r="I2" s="158"/>
      <c r="J2" s="158"/>
      <c r="K2" s="158"/>
      <c r="L2" s="158"/>
      <c r="M2" s="158"/>
      <c r="N2" s="158"/>
      <c r="O2" s="158"/>
      <c r="P2" s="158"/>
    </row>
    <row r="3" spans="1:16" ht="3" customHeight="1">
      <c r="A3" s="43"/>
      <c r="B3" s="44"/>
      <c r="C3" s="44"/>
      <c r="D3" s="44"/>
      <c r="E3" s="44"/>
      <c r="F3" s="44"/>
      <c r="G3" s="52"/>
      <c r="I3" s="158"/>
      <c r="J3" s="158"/>
      <c r="K3" s="158"/>
      <c r="L3" s="158"/>
      <c r="M3" s="158"/>
      <c r="N3" s="158"/>
      <c r="O3" s="158"/>
      <c r="P3" s="158"/>
    </row>
    <row r="4" spans="1:16" ht="42" customHeight="1">
      <c r="A4" s="347" t="s">
        <v>0</v>
      </c>
      <c r="B4" s="348"/>
      <c r="C4" s="96" t="s">
        <v>1</v>
      </c>
      <c r="D4" s="96" t="s">
        <v>2</v>
      </c>
      <c r="E4" s="96" t="s">
        <v>23</v>
      </c>
      <c r="F4" s="20" t="s">
        <v>5</v>
      </c>
      <c r="G4" s="107" t="s">
        <v>7</v>
      </c>
      <c r="I4" s="158"/>
      <c r="J4" s="158"/>
      <c r="K4" s="158"/>
      <c r="L4" s="158"/>
      <c r="M4" s="158"/>
      <c r="N4" s="158"/>
      <c r="O4" s="158"/>
      <c r="P4" s="158"/>
    </row>
    <row r="5" spans="1:16" ht="29.25" customHeight="1">
      <c r="A5" s="60" t="s">
        <v>433</v>
      </c>
      <c r="B5" s="56" t="s">
        <v>492</v>
      </c>
      <c r="C5" s="58" t="s">
        <v>484</v>
      </c>
      <c r="D5" s="56" t="s">
        <v>493</v>
      </c>
      <c r="E5" s="56" t="s">
        <v>4</v>
      </c>
      <c r="F5" s="137"/>
      <c r="G5" s="138"/>
      <c r="H5" s="37"/>
      <c r="I5" s="158"/>
      <c r="J5" s="158"/>
      <c r="K5" s="158"/>
      <c r="L5" s="158"/>
      <c r="M5" s="158"/>
      <c r="N5" s="158"/>
      <c r="O5" s="158"/>
      <c r="P5" s="158"/>
    </row>
    <row r="6" spans="1:16">
      <c r="A6" s="135" t="s">
        <v>42</v>
      </c>
      <c r="B6" s="39" t="s">
        <v>494</v>
      </c>
      <c r="C6" s="134" t="s">
        <v>495</v>
      </c>
      <c r="D6" s="39" t="s">
        <v>493</v>
      </c>
      <c r="E6" s="39" t="s">
        <v>404</v>
      </c>
      <c r="F6" s="39">
        <v>17585.080000000002</v>
      </c>
      <c r="G6" s="139">
        <f>E6*F6</f>
        <v>17585.080000000002</v>
      </c>
      <c r="H6" s="37"/>
      <c r="I6" s="158"/>
      <c r="J6" s="158"/>
      <c r="K6" s="158"/>
      <c r="L6" s="158"/>
      <c r="M6" s="158"/>
      <c r="N6" s="158"/>
      <c r="O6" s="158"/>
      <c r="P6" s="158"/>
    </row>
    <row r="7" spans="1:16" ht="30">
      <c r="A7" s="135" t="s">
        <v>42</v>
      </c>
      <c r="B7" s="39" t="s">
        <v>496</v>
      </c>
      <c r="C7" s="134" t="s">
        <v>497</v>
      </c>
      <c r="D7" s="39" t="s">
        <v>493</v>
      </c>
      <c r="E7" s="39" t="s">
        <v>404</v>
      </c>
      <c r="F7" s="39">
        <v>69.239999999999995</v>
      </c>
      <c r="G7" s="139">
        <f t="shared" ref="G7:G10" si="0">E7*F7</f>
        <v>69.239999999999995</v>
      </c>
      <c r="H7" s="37"/>
      <c r="I7" s="158"/>
      <c r="J7" s="158"/>
      <c r="K7" s="158"/>
      <c r="L7" s="158"/>
      <c r="M7" s="158"/>
      <c r="N7" s="158"/>
      <c r="O7" s="158"/>
      <c r="P7" s="158"/>
    </row>
    <row r="8" spans="1:16" ht="30">
      <c r="A8" s="135" t="s">
        <v>42</v>
      </c>
      <c r="B8" s="39" t="s">
        <v>498</v>
      </c>
      <c r="C8" s="134" t="s">
        <v>499</v>
      </c>
      <c r="D8" s="39" t="s">
        <v>493</v>
      </c>
      <c r="E8" s="39" t="s">
        <v>404</v>
      </c>
      <c r="F8" s="39">
        <v>3.94</v>
      </c>
      <c r="G8" s="139">
        <f t="shared" si="0"/>
        <v>3.94</v>
      </c>
      <c r="H8" s="37"/>
      <c r="I8" s="158"/>
      <c r="J8" s="158"/>
      <c r="K8" s="158"/>
      <c r="L8" s="158"/>
      <c r="M8" s="158"/>
      <c r="N8" s="158"/>
      <c r="O8" s="158"/>
      <c r="P8" s="158"/>
    </row>
    <row r="9" spans="1:16">
      <c r="A9" s="135" t="s">
        <v>13</v>
      </c>
      <c r="B9" s="39" t="s">
        <v>500</v>
      </c>
      <c r="C9" s="134" t="s">
        <v>501</v>
      </c>
      <c r="D9" s="39" t="s">
        <v>493</v>
      </c>
      <c r="E9" s="39" t="s">
        <v>491</v>
      </c>
      <c r="F9" s="39">
        <v>164.04</v>
      </c>
      <c r="G9" s="139">
        <f t="shared" si="0"/>
        <v>8.202</v>
      </c>
      <c r="H9" s="37"/>
      <c r="I9" s="158"/>
      <c r="J9" s="158"/>
      <c r="K9" s="158"/>
      <c r="L9" s="158"/>
      <c r="M9" s="158"/>
      <c r="N9" s="158"/>
      <c r="O9" s="158"/>
      <c r="P9" s="158"/>
    </row>
    <row r="10" spans="1:16" ht="30">
      <c r="A10" s="135" t="s">
        <v>13</v>
      </c>
      <c r="B10" s="39" t="s">
        <v>502</v>
      </c>
      <c r="C10" s="134" t="s">
        <v>503</v>
      </c>
      <c r="D10" s="39" t="s">
        <v>493</v>
      </c>
      <c r="E10" s="39" t="s">
        <v>404</v>
      </c>
      <c r="F10" s="39">
        <v>160.02000000000001</v>
      </c>
      <c r="G10" s="139">
        <f t="shared" si="0"/>
        <v>160.02000000000001</v>
      </c>
      <c r="H10" s="37"/>
      <c r="I10" s="158"/>
      <c r="J10" s="158"/>
      <c r="K10" s="158"/>
      <c r="L10" s="158"/>
      <c r="M10" s="158"/>
      <c r="N10" s="158"/>
      <c r="O10" s="158"/>
      <c r="P10" s="158"/>
    </row>
    <row r="11" spans="1:16">
      <c r="A11" s="60"/>
      <c r="B11" s="56"/>
      <c r="C11" s="58" t="s">
        <v>674</v>
      </c>
      <c r="D11" s="56"/>
      <c r="E11" s="56"/>
      <c r="F11" s="137"/>
      <c r="G11" s="138"/>
      <c r="H11" s="37"/>
      <c r="I11" s="158"/>
      <c r="J11" s="158"/>
      <c r="K11" s="158"/>
      <c r="L11" s="158"/>
      <c r="M11" s="158"/>
      <c r="N11" s="158"/>
      <c r="O11" s="158"/>
      <c r="P11" s="158"/>
    </row>
    <row r="12" spans="1:16" ht="30">
      <c r="A12" s="135"/>
      <c r="B12" s="39"/>
      <c r="C12" s="223" t="s">
        <v>673</v>
      </c>
      <c r="D12" s="231" t="s">
        <v>493</v>
      </c>
      <c r="E12" s="159">
        <v>1</v>
      </c>
      <c r="F12" s="39">
        <v>3500</v>
      </c>
      <c r="G12" s="139">
        <f>E12*F12</f>
        <v>3500</v>
      </c>
      <c r="H12" s="37"/>
      <c r="I12" s="158"/>
      <c r="J12" s="158"/>
      <c r="K12" s="158"/>
      <c r="L12" s="158"/>
      <c r="M12" s="158"/>
      <c r="N12" s="158"/>
      <c r="O12" s="158"/>
      <c r="P12" s="158"/>
    </row>
    <row r="13" spans="1:16">
      <c r="A13" s="135"/>
      <c r="B13" s="39"/>
      <c r="C13" s="223" t="s">
        <v>675</v>
      </c>
      <c r="D13" s="231" t="s">
        <v>676</v>
      </c>
      <c r="E13" s="230">
        <v>220</v>
      </c>
      <c r="F13" s="39">
        <v>4.3499999999999996</v>
      </c>
      <c r="G13" s="139">
        <f t="shared" ref="G13" si="1">E13*F13</f>
        <v>956.99999999999989</v>
      </c>
      <c r="H13" s="37"/>
      <c r="I13" s="158"/>
      <c r="J13" s="158"/>
      <c r="K13" s="158"/>
      <c r="L13" s="158"/>
      <c r="M13" s="158"/>
      <c r="N13" s="158"/>
      <c r="O13" s="158"/>
      <c r="P13" s="158"/>
    </row>
    <row r="14" spans="1:16">
      <c r="A14" s="345" t="s">
        <v>24</v>
      </c>
      <c r="B14" s="346"/>
      <c r="C14" s="346"/>
      <c r="D14" s="346"/>
      <c r="E14" s="346"/>
      <c r="F14" s="346"/>
      <c r="G14" s="136">
        <f>SUM(G5:G13)</f>
        <v>22283.482000000004</v>
      </c>
      <c r="H14" s="37"/>
      <c r="I14" s="158"/>
      <c r="J14" s="158"/>
      <c r="K14" s="158"/>
      <c r="L14" s="158"/>
      <c r="M14" s="158"/>
      <c r="N14" s="158"/>
      <c r="O14" s="158"/>
      <c r="P14" s="158"/>
    </row>
    <row r="15" spans="1:16">
      <c r="H15" s="19"/>
      <c r="I15" s="158"/>
      <c r="J15" s="158"/>
      <c r="K15" s="158"/>
      <c r="L15" s="158"/>
      <c r="M15" s="158"/>
      <c r="N15" s="158"/>
      <c r="O15" s="158"/>
      <c r="P15" s="158"/>
    </row>
    <row r="16" spans="1:16">
      <c r="H16" s="19"/>
      <c r="I16" s="19"/>
      <c r="J16" s="19"/>
    </row>
    <row r="17" spans="8:13">
      <c r="H17" s="19"/>
      <c r="I17" s="19"/>
      <c r="J17" s="19"/>
    </row>
    <row r="18" spans="8:13">
      <c r="H18" s="21"/>
      <c r="I18" s="22"/>
      <c r="J18" s="151"/>
      <c r="K18" s="152"/>
      <c r="L18" s="153"/>
      <c r="M18" s="153"/>
    </row>
    <row r="19" spans="8:13">
      <c r="H19" s="26"/>
      <c r="I19" s="22"/>
      <c r="J19" s="153"/>
      <c r="K19" s="152"/>
      <c r="L19" s="153"/>
      <c r="M19" s="153"/>
    </row>
    <row r="20" spans="8:13">
      <c r="H20" s="25"/>
      <c r="I20" s="154"/>
      <c r="J20" s="151"/>
      <c r="K20" s="152"/>
      <c r="L20" s="155"/>
      <c r="M20" s="156"/>
    </row>
  </sheetData>
  <mergeCells count="4">
    <mergeCell ref="A14:F14"/>
    <mergeCell ref="C1:G1"/>
    <mergeCell ref="C2:G2"/>
    <mergeCell ref="A4:B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5" orientation="portrait" r:id="rId1"/>
</worksheet>
</file>

<file path=xl/worksheets/sheet111.xml><?xml version="1.0" encoding="utf-8"?>
<worksheet xmlns="http://schemas.openxmlformats.org/spreadsheetml/2006/main" xmlns:r="http://schemas.openxmlformats.org/officeDocument/2006/relationships">
  <sheetPr codeName="Plan93">
    <tabColor rgb="FFFF0000"/>
    <pageSetUpPr fitToPage="1"/>
  </sheetPr>
  <dimension ref="A1:P20"/>
  <sheetViews>
    <sheetView view="pageBreakPreview" topLeftCell="A3" zoomScaleNormal="85" zoomScaleSheetLayoutView="100" workbookViewId="0">
      <selection activeCell="G14" sqref="G14"/>
    </sheetView>
  </sheetViews>
  <sheetFormatPr defaultRowHeight="15"/>
  <cols>
    <col min="1" max="1" width="13.42578125" bestFit="1" customWidth="1"/>
    <col min="2" max="2" width="6" bestFit="1" customWidth="1"/>
    <col min="3" max="3" width="56.85546875" customWidth="1"/>
    <col min="4" max="4" width="9.140625" bestFit="1" customWidth="1"/>
    <col min="5" max="5" width="10.5703125" customWidth="1"/>
    <col min="6" max="6" width="11.85546875" bestFit="1" customWidth="1"/>
    <col min="7" max="7" width="9.5703125" style="51" bestFit="1" customWidth="1"/>
    <col min="8" max="8" width="12.5703125" bestFit="1" customWidth="1"/>
    <col min="9" max="9" width="10.28515625" style="157" bestFit="1" customWidth="1"/>
    <col min="10" max="10" width="12.28515625" style="157" bestFit="1" customWidth="1"/>
    <col min="11" max="11" width="13.85546875" style="157" bestFit="1" customWidth="1"/>
    <col min="12" max="13" width="9.140625" style="157"/>
  </cols>
  <sheetData>
    <row r="1" spans="1:16" ht="33" customHeight="1">
      <c r="A1" s="321" t="s">
        <v>393</v>
      </c>
      <c r="B1" s="322" t="s">
        <v>710</v>
      </c>
      <c r="C1" s="337" t="s">
        <v>394</v>
      </c>
      <c r="D1" s="338"/>
      <c r="E1" s="338"/>
      <c r="F1" s="338"/>
      <c r="G1" s="339"/>
    </row>
    <row r="2" spans="1:16" ht="38.25" customHeight="1">
      <c r="A2" s="323"/>
      <c r="B2" s="324"/>
      <c r="C2" s="340" t="s">
        <v>516</v>
      </c>
      <c r="D2" s="341"/>
      <c r="E2" s="341"/>
      <c r="F2" s="341"/>
      <c r="G2" s="342"/>
      <c r="I2" s="158"/>
      <c r="J2" s="158"/>
      <c r="K2" s="158"/>
      <c r="L2" s="158"/>
      <c r="M2" s="158"/>
      <c r="N2" s="158"/>
      <c r="O2" s="158"/>
      <c r="P2" s="158"/>
    </row>
    <row r="3" spans="1:16" ht="3" customHeight="1">
      <c r="A3" s="43"/>
      <c r="B3" s="44"/>
      <c r="C3" s="44"/>
      <c r="D3" s="44"/>
      <c r="E3" s="44"/>
      <c r="F3" s="44"/>
      <c r="G3" s="52"/>
      <c r="I3" s="158"/>
      <c r="J3" s="158"/>
      <c r="K3" s="158"/>
      <c r="L3" s="158"/>
      <c r="M3" s="158"/>
      <c r="N3" s="158"/>
      <c r="O3" s="158"/>
      <c r="P3" s="158"/>
    </row>
    <row r="4" spans="1:16" ht="42" customHeight="1">
      <c r="A4" s="347" t="s">
        <v>0</v>
      </c>
      <c r="B4" s="348"/>
      <c r="C4" s="188" t="s">
        <v>1</v>
      </c>
      <c r="D4" s="188" t="s">
        <v>2</v>
      </c>
      <c r="E4" s="188" t="s">
        <v>23</v>
      </c>
      <c r="F4" s="20" t="s">
        <v>5</v>
      </c>
      <c r="G4" s="107" t="s">
        <v>7</v>
      </c>
      <c r="I4" s="21"/>
      <c r="J4" s="158"/>
      <c r="K4" s="158"/>
      <c r="L4" s="158"/>
      <c r="M4" s="158"/>
      <c r="N4" s="158"/>
      <c r="O4" s="158"/>
      <c r="P4" s="158"/>
    </row>
    <row r="5" spans="1:16" ht="30">
      <c r="A5" s="60" t="s">
        <v>433</v>
      </c>
      <c r="B5" s="56" t="s">
        <v>504</v>
      </c>
      <c r="C5" s="58" t="s">
        <v>505</v>
      </c>
      <c r="D5" s="56" t="s">
        <v>3</v>
      </c>
      <c r="E5" s="56" t="s">
        <v>629</v>
      </c>
      <c r="F5" s="137">
        <v>1</v>
      </c>
      <c r="G5" s="138"/>
      <c r="H5" s="37"/>
      <c r="I5" s="158"/>
      <c r="J5" s="158"/>
      <c r="K5" s="158"/>
      <c r="L5" s="158"/>
      <c r="M5" s="158"/>
      <c r="N5" s="158"/>
      <c r="O5" s="158"/>
      <c r="P5" s="158"/>
    </row>
    <row r="6" spans="1:16">
      <c r="A6" s="135" t="s">
        <v>42</v>
      </c>
      <c r="B6" s="39" t="s">
        <v>506</v>
      </c>
      <c r="C6" s="134" t="s">
        <v>507</v>
      </c>
      <c r="D6" s="39" t="s">
        <v>3</v>
      </c>
      <c r="E6" s="39" t="s">
        <v>404</v>
      </c>
      <c r="F6" s="39">
        <v>25.47</v>
      </c>
      <c r="G6" s="139">
        <f>E6*F6*$F$5</f>
        <v>25.47</v>
      </c>
      <c r="H6" s="205"/>
      <c r="I6" s="206"/>
      <c r="J6" s="204"/>
      <c r="K6" s="158"/>
      <c r="L6" s="158"/>
      <c r="M6" s="158"/>
      <c r="N6" s="158"/>
      <c r="O6" s="158"/>
      <c r="P6" s="158"/>
    </row>
    <row r="7" spans="1:16" ht="30">
      <c r="A7" s="135" t="s">
        <v>42</v>
      </c>
      <c r="B7" s="39" t="s">
        <v>508</v>
      </c>
      <c r="C7" s="134" t="s">
        <v>509</v>
      </c>
      <c r="D7" s="39" t="s">
        <v>3</v>
      </c>
      <c r="E7" s="39" t="s">
        <v>404</v>
      </c>
      <c r="F7" s="39">
        <v>0.67</v>
      </c>
      <c r="G7" s="139">
        <f t="shared" ref="G7:G13" si="0">E7*F7*$F$5</f>
        <v>0.67</v>
      </c>
      <c r="H7" s="37"/>
      <c r="I7" s="158"/>
      <c r="J7" s="158"/>
      <c r="K7" s="158"/>
      <c r="L7" s="158"/>
      <c r="M7" s="158"/>
      <c r="N7" s="158"/>
      <c r="O7" s="158"/>
      <c r="P7" s="158"/>
    </row>
    <row r="8" spans="1:16" ht="30">
      <c r="A8" s="135" t="s">
        <v>42</v>
      </c>
      <c r="B8" s="39" t="s">
        <v>510</v>
      </c>
      <c r="C8" s="134" t="s">
        <v>511</v>
      </c>
      <c r="D8" s="39" t="s">
        <v>3</v>
      </c>
      <c r="E8" s="39" t="s">
        <v>404</v>
      </c>
      <c r="F8" s="39">
        <v>0.71</v>
      </c>
      <c r="G8" s="139">
        <f t="shared" si="0"/>
        <v>0.71</v>
      </c>
      <c r="H8" s="37"/>
      <c r="I8" s="158"/>
      <c r="J8" s="158"/>
      <c r="K8" s="158"/>
      <c r="L8" s="158"/>
      <c r="M8" s="158"/>
      <c r="N8" s="158"/>
      <c r="O8" s="158"/>
      <c r="P8" s="158"/>
    </row>
    <row r="9" spans="1:16" ht="30">
      <c r="A9" s="135" t="s">
        <v>42</v>
      </c>
      <c r="B9" s="39" t="s">
        <v>485</v>
      </c>
      <c r="C9" s="134" t="s">
        <v>486</v>
      </c>
      <c r="D9" s="39" t="s">
        <v>3</v>
      </c>
      <c r="E9" s="39" t="s">
        <v>404</v>
      </c>
      <c r="F9" s="39">
        <v>0.37</v>
      </c>
      <c r="G9" s="139">
        <f t="shared" si="0"/>
        <v>0.37</v>
      </c>
      <c r="H9" s="37"/>
      <c r="I9" s="158"/>
      <c r="J9" s="158"/>
      <c r="K9" s="158"/>
      <c r="L9" s="158"/>
      <c r="M9" s="158"/>
      <c r="N9" s="158"/>
      <c r="O9" s="158"/>
      <c r="P9" s="158"/>
    </row>
    <row r="10" spans="1:16" ht="30">
      <c r="A10" s="135" t="s">
        <v>42</v>
      </c>
      <c r="B10" s="39" t="s">
        <v>487</v>
      </c>
      <c r="C10" s="134" t="s">
        <v>488</v>
      </c>
      <c r="D10" s="39" t="s">
        <v>3</v>
      </c>
      <c r="E10" s="39" t="s">
        <v>404</v>
      </c>
      <c r="F10" s="39">
        <v>0.02</v>
      </c>
      <c r="G10" s="139">
        <f t="shared" si="0"/>
        <v>0.02</v>
      </c>
      <c r="H10" s="37"/>
      <c r="I10" s="158"/>
      <c r="J10" s="158"/>
      <c r="K10" s="158"/>
      <c r="L10" s="158"/>
      <c r="M10" s="158"/>
      <c r="N10" s="158"/>
      <c r="O10" s="158"/>
      <c r="P10" s="158"/>
    </row>
    <row r="11" spans="1:16">
      <c r="A11" s="135" t="s">
        <v>13</v>
      </c>
      <c r="B11" s="39" t="s">
        <v>512</v>
      </c>
      <c r="C11" s="134" t="s">
        <v>513</v>
      </c>
      <c r="D11" s="39" t="s">
        <v>3</v>
      </c>
      <c r="E11" s="39" t="s">
        <v>404</v>
      </c>
      <c r="F11" s="39">
        <v>0.43</v>
      </c>
      <c r="G11" s="139">
        <f t="shared" si="0"/>
        <v>0.43</v>
      </c>
      <c r="H11" s="37"/>
      <c r="I11" s="158"/>
      <c r="J11" s="158"/>
      <c r="K11" s="158"/>
      <c r="L11" s="158"/>
      <c r="M11" s="158"/>
      <c r="N11" s="158"/>
      <c r="O11" s="158"/>
      <c r="P11" s="158"/>
    </row>
    <row r="12" spans="1:16">
      <c r="A12" s="135" t="s">
        <v>13</v>
      </c>
      <c r="B12" s="39" t="s">
        <v>489</v>
      </c>
      <c r="C12" s="134" t="s">
        <v>490</v>
      </c>
      <c r="D12" s="39" t="s">
        <v>3</v>
      </c>
      <c r="E12" s="39" t="s">
        <v>404</v>
      </c>
      <c r="F12" s="39">
        <v>0.82</v>
      </c>
      <c r="G12" s="139">
        <f t="shared" si="0"/>
        <v>0.82</v>
      </c>
      <c r="H12" s="37"/>
      <c r="I12" s="158"/>
      <c r="J12" s="158"/>
      <c r="K12" s="158"/>
      <c r="L12" s="158"/>
      <c r="M12" s="158"/>
      <c r="N12" s="158"/>
      <c r="O12" s="158"/>
      <c r="P12" s="158"/>
    </row>
    <row r="13" spans="1:16" ht="30">
      <c r="A13" s="135" t="s">
        <v>13</v>
      </c>
      <c r="B13" s="39" t="s">
        <v>514</v>
      </c>
      <c r="C13" s="134" t="s">
        <v>515</v>
      </c>
      <c r="D13" s="39" t="s">
        <v>3</v>
      </c>
      <c r="E13" s="39" t="s">
        <v>404</v>
      </c>
      <c r="F13" s="39">
        <v>0.17</v>
      </c>
      <c r="G13" s="139">
        <f t="shared" si="0"/>
        <v>0.17</v>
      </c>
      <c r="H13" s="37"/>
      <c r="I13" s="158"/>
      <c r="J13" s="158"/>
      <c r="K13" s="158"/>
      <c r="L13" s="158"/>
      <c r="M13" s="158"/>
      <c r="N13" s="158"/>
      <c r="O13" s="158"/>
      <c r="P13" s="158"/>
    </row>
    <row r="14" spans="1:16">
      <c r="A14" s="345" t="s">
        <v>24</v>
      </c>
      <c r="B14" s="346"/>
      <c r="C14" s="346"/>
      <c r="D14" s="346"/>
      <c r="E14" s="346"/>
      <c r="F14" s="346"/>
      <c r="G14" s="136">
        <f>SUM(G5:G13)</f>
        <v>28.660000000000004</v>
      </c>
      <c r="H14" s="37"/>
      <c r="I14" s="158"/>
      <c r="J14" s="158"/>
      <c r="K14" s="158"/>
      <c r="L14" s="158"/>
      <c r="M14" s="158"/>
      <c r="N14" s="158"/>
      <c r="O14" s="158"/>
      <c r="P14" s="158"/>
    </row>
    <row r="15" spans="1:16">
      <c r="H15" s="19"/>
      <c r="I15" s="158"/>
      <c r="J15" s="158"/>
      <c r="K15" s="158"/>
      <c r="L15" s="158"/>
      <c r="M15" s="158"/>
      <c r="N15" s="158"/>
      <c r="O15" s="158"/>
      <c r="P15" s="158"/>
    </row>
    <row r="16" spans="1:16">
      <c r="H16" s="19"/>
      <c r="I16" s="19"/>
      <c r="J16" s="19"/>
    </row>
    <row r="17" spans="8:13">
      <c r="H17" s="19"/>
      <c r="I17" s="19"/>
      <c r="J17" s="19"/>
    </row>
    <row r="18" spans="8:13">
      <c r="H18" s="21"/>
      <c r="I18" s="22"/>
      <c r="J18" s="151"/>
      <c r="K18" s="152"/>
      <c r="L18" s="153"/>
      <c r="M18" s="153"/>
    </row>
    <row r="19" spans="8:13">
      <c r="H19" s="26"/>
      <c r="I19" s="22"/>
      <c r="J19" s="153"/>
      <c r="K19" s="152"/>
      <c r="L19" s="153"/>
      <c r="M19" s="153"/>
    </row>
    <row r="20" spans="8:13">
      <c r="H20" s="25"/>
      <c r="I20" s="154"/>
      <c r="J20" s="151"/>
      <c r="K20" s="152"/>
      <c r="L20" s="155"/>
      <c r="M20" s="156"/>
    </row>
  </sheetData>
  <mergeCells count="4">
    <mergeCell ref="C1:G1"/>
    <mergeCell ref="C2:G2"/>
    <mergeCell ref="A4:B4"/>
    <mergeCell ref="A14:F1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8" orientation="portrait" r:id="rId1"/>
</worksheet>
</file>

<file path=xl/worksheets/sheet112.xml><?xml version="1.0" encoding="utf-8"?>
<worksheet xmlns="http://schemas.openxmlformats.org/spreadsheetml/2006/main" xmlns:r="http://schemas.openxmlformats.org/officeDocument/2006/relationships">
  <sheetPr codeName="Plan92">
    <tabColor rgb="FFFF0000"/>
    <pageSetUpPr fitToPage="1"/>
  </sheetPr>
  <dimension ref="A1:P20"/>
  <sheetViews>
    <sheetView view="pageBreakPreview" zoomScaleNormal="85" zoomScaleSheetLayoutView="100" workbookViewId="0">
      <selection activeCell="C13" sqref="C13"/>
    </sheetView>
  </sheetViews>
  <sheetFormatPr defaultRowHeight="15"/>
  <cols>
    <col min="1" max="1" width="13.42578125" bestFit="1" customWidth="1"/>
    <col min="2" max="2" width="6" bestFit="1" customWidth="1"/>
    <col min="3" max="3" width="57.140625" bestFit="1" customWidth="1"/>
    <col min="4" max="4" width="9.140625" bestFit="1" customWidth="1"/>
    <col min="5" max="5" width="9.5703125" bestFit="1" customWidth="1"/>
    <col min="6" max="6" width="11.85546875" bestFit="1" customWidth="1"/>
    <col min="7" max="7" width="12.140625" style="51" bestFit="1" customWidth="1"/>
    <col min="8" max="8" width="12.42578125" bestFit="1" customWidth="1"/>
    <col min="9" max="9" width="9.7109375" style="157" bestFit="1" customWidth="1"/>
    <col min="10" max="10" width="9.140625" style="157"/>
    <col min="11" max="11" width="13.85546875" style="157" bestFit="1" customWidth="1"/>
    <col min="12" max="13" width="9.140625" style="157"/>
  </cols>
  <sheetData>
    <row r="1" spans="1:16" ht="33" customHeight="1">
      <c r="A1" s="321" t="s">
        <v>393</v>
      </c>
      <c r="B1" s="322" t="s">
        <v>710</v>
      </c>
      <c r="C1" s="337" t="s">
        <v>394</v>
      </c>
      <c r="D1" s="338"/>
      <c r="E1" s="338"/>
      <c r="F1" s="338"/>
      <c r="G1" s="339"/>
    </row>
    <row r="2" spans="1:16" ht="38.25" customHeight="1">
      <c r="A2" s="323"/>
      <c r="B2" s="324"/>
      <c r="C2" s="340" t="s">
        <v>648</v>
      </c>
      <c r="D2" s="341"/>
      <c r="E2" s="341"/>
      <c r="F2" s="341"/>
      <c r="G2" s="342"/>
      <c r="I2" s="158"/>
      <c r="J2" s="158"/>
      <c r="K2" s="158"/>
      <c r="L2" s="158"/>
      <c r="M2" s="158"/>
      <c r="N2" s="158"/>
      <c r="O2" s="158"/>
      <c r="P2" s="158"/>
    </row>
    <row r="3" spans="1:16" ht="3" customHeight="1">
      <c r="A3" s="43"/>
      <c r="B3" s="44"/>
      <c r="C3" s="44"/>
      <c r="D3" s="44"/>
      <c r="E3" s="44"/>
      <c r="F3" s="44"/>
      <c r="G3" s="52"/>
      <c r="I3" s="158"/>
      <c r="J3" s="158"/>
      <c r="K3" s="158"/>
      <c r="L3" s="158"/>
      <c r="M3" s="158"/>
      <c r="N3" s="158"/>
      <c r="O3" s="158"/>
      <c r="P3" s="158"/>
    </row>
    <row r="4" spans="1:16" ht="42" customHeight="1">
      <c r="A4" s="347" t="s">
        <v>0</v>
      </c>
      <c r="B4" s="348"/>
      <c r="C4" s="215" t="s">
        <v>1</v>
      </c>
      <c r="D4" s="215" t="s">
        <v>2</v>
      </c>
      <c r="E4" s="215" t="s">
        <v>23</v>
      </c>
      <c r="F4" s="20" t="s">
        <v>5</v>
      </c>
      <c r="G4" s="107" t="s">
        <v>7</v>
      </c>
      <c r="I4" s="158"/>
      <c r="J4" s="158"/>
      <c r="K4" s="158"/>
      <c r="L4" s="158"/>
      <c r="M4" s="158"/>
      <c r="N4" s="158"/>
      <c r="O4" s="158"/>
      <c r="P4" s="158"/>
    </row>
    <row r="5" spans="1:16" ht="29.25" customHeight="1">
      <c r="A5" s="60" t="s">
        <v>433</v>
      </c>
      <c r="B5" s="56" t="s">
        <v>492</v>
      </c>
      <c r="C5" s="58" t="s">
        <v>648</v>
      </c>
      <c r="D5" s="56" t="s">
        <v>493</v>
      </c>
      <c r="E5" s="56" t="s">
        <v>4</v>
      </c>
      <c r="F5" s="137"/>
      <c r="G5" s="138"/>
      <c r="H5" s="37"/>
      <c r="I5" s="158"/>
      <c r="J5" s="158"/>
      <c r="K5" s="158"/>
      <c r="L5" s="158"/>
      <c r="M5" s="158"/>
      <c r="N5" s="158"/>
      <c r="O5" s="158"/>
      <c r="P5" s="158"/>
    </row>
    <row r="6" spans="1:16">
      <c r="A6" s="135" t="s">
        <v>42</v>
      </c>
      <c r="B6" s="39" t="s">
        <v>494</v>
      </c>
      <c r="C6" s="223" t="s">
        <v>650</v>
      </c>
      <c r="D6" s="39" t="s">
        <v>493</v>
      </c>
      <c r="E6" s="39" t="s">
        <v>404</v>
      </c>
      <c r="F6" s="39">
        <f>2000*1.7532</f>
        <v>3506.4</v>
      </c>
      <c r="G6" s="139">
        <f>E6*F6</f>
        <v>3506.4</v>
      </c>
      <c r="H6" s="37"/>
      <c r="I6" s="158"/>
      <c r="J6" s="158"/>
      <c r="K6" s="158"/>
      <c r="L6" s="158"/>
      <c r="M6" s="158"/>
      <c r="N6" s="158"/>
      <c r="O6" s="158"/>
      <c r="P6" s="158"/>
    </row>
    <row r="7" spans="1:16" ht="30">
      <c r="A7" s="135" t="s">
        <v>42</v>
      </c>
      <c r="B7" s="39" t="s">
        <v>496</v>
      </c>
      <c r="C7" s="134" t="s">
        <v>497</v>
      </c>
      <c r="D7" s="39" t="s">
        <v>493</v>
      </c>
      <c r="E7" s="39" t="s">
        <v>404</v>
      </c>
      <c r="F7" s="39">
        <v>69.239999999999995</v>
      </c>
      <c r="G7" s="139">
        <f t="shared" ref="G7:G10" si="0">E7*F7</f>
        <v>69.239999999999995</v>
      </c>
      <c r="H7" s="37"/>
      <c r="I7" s="158"/>
      <c r="J7" s="158"/>
      <c r="K7" s="158"/>
      <c r="L7" s="158"/>
      <c r="M7" s="158"/>
      <c r="N7" s="158"/>
      <c r="O7" s="158"/>
      <c r="P7" s="158"/>
    </row>
    <row r="8" spans="1:16" ht="30">
      <c r="A8" s="135" t="s">
        <v>42</v>
      </c>
      <c r="B8" s="39" t="s">
        <v>498</v>
      </c>
      <c r="C8" s="134" t="s">
        <v>499</v>
      </c>
      <c r="D8" s="39" t="s">
        <v>493</v>
      </c>
      <c r="E8" s="39" t="s">
        <v>404</v>
      </c>
      <c r="F8" s="39">
        <v>3.94</v>
      </c>
      <c r="G8" s="139">
        <f t="shared" si="0"/>
        <v>3.94</v>
      </c>
      <c r="H8" s="37"/>
      <c r="I8" s="158"/>
      <c r="J8" s="158"/>
      <c r="K8" s="158"/>
      <c r="L8" s="158"/>
      <c r="M8" s="158"/>
      <c r="N8" s="158"/>
      <c r="O8" s="158"/>
      <c r="P8" s="158"/>
    </row>
    <row r="9" spans="1:16">
      <c r="A9" s="135" t="s">
        <v>13</v>
      </c>
      <c r="B9" s="39" t="s">
        <v>500</v>
      </c>
      <c r="C9" s="134" t="s">
        <v>501</v>
      </c>
      <c r="D9" s="39" t="s">
        <v>493</v>
      </c>
      <c r="E9" s="39">
        <v>0.1</v>
      </c>
      <c r="F9" s="39">
        <v>164.04</v>
      </c>
      <c r="G9" s="139">
        <f t="shared" si="0"/>
        <v>16.404</v>
      </c>
      <c r="H9" s="37"/>
      <c r="I9" s="158"/>
      <c r="J9" s="158"/>
      <c r="K9" s="158"/>
      <c r="L9" s="158"/>
      <c r="M9" s="158"/>
      <c r="N9" s="158"/>
      <c r="O9" s="158"/>
      <c r="P9" s="158"/>
    </row>
    <row r="10" spans="1:16" ht="30">
      <c r="A10" s="135" t="s">
        <v>13</v>
      </c>
      <c r="B10" s="39" t="s">
        <v>502</v>
      </c>
      <c r="C10" s="223" t="s">
        <v>649</v>
      </c>
      <c r="D10" s="39" t="s">
        <v>493</v>
      </c>
      <c r="E10" s="39" t="s">
        <v>404</v>
      </c>
      <c r="F10" s="39">
        <v>160.02000000000001</v>
      </c>
      <c r="G10" s="139">
        <f t="shared" si="0"/>
        <v>160.02000000000001</v>
      </c>
      <c r="H10" s="37"/>
      <c r="I10" s="158"/>
      <c r="J10" s="158"/>
      <c r="K10" s="158"/>
      <c r="L10" s="158"/>
      <c r="M10" s="158"/>
      <c r="N10" s="158"/>
      <c r="O10" s="158"/>
      <c r="P10" s="158"/>
    </row>
    <row r="11" spans="1:16">
      <c r="A11" s="60"/>
      <c r="B11" s="56"/>
      <c r="C11" s="58" t="s">
        <v>674</v>
      </c>
      <c r="D11" s="56"/>
      <c r="E11" s="56"/>
      <c r="F11" s="137"/>
      <c r="G11" s="138"/>
      <c r="H11" s="37"/>
      <c r="I11" s="158"/>
      <c r="J11" s="158"/>
      <c r="K11" s="158"/>
      <c r="L11" s="158"/>
      <c r="M11" s="158"/>
      <c r="N11" s="158"/>
      <c r="O11" s="158"/>
      <c r="P11" s="158"/>
    </row>
    <row r="12" spans="1:16" ht="30">
      <c r="A12" s="135"/>
      <c r="B12" s="39"/>
      <c r="C12" s="223" t="s">
        <v>673</v>
      </c>
      <c r="D12" s="231" t="s">
        <v>493</v>
      </c>
      <c r="E12" s="159">
        <v>1</v>
      </c>
      <c r="F12" s="39">
        <v>3500</v>
      </c>
      <c r="G12" s="139">
        <v>3000</v>
      </c>
      <c r="H12" s="37"/>
      <c r="I12" s="158"/>
      <c r="J12" s="158"/>
      <c r="K12" s="158"/>
      <c r="L12" s="158"/>
      <c r="M12" s="158"/>
      <c r="N12" s="158"/>
      <c r="O12" s="158"/>
      <c r="P12" s="158"/>
    </row>
    <row r="13" spans="1:16">
      <c r="A13" s="135"/>
      <c r="B13" s="39"/>
      <c r="C13" s="223" t="s">
        <v>675</v>
      </c>
      <c r="D13" s="231" t="s">
        <v>676</v>
      </c>
      <c r="E13" s="230">
        <v>175</v>
      </c>
      <c r="F13" s="39">
        <v>4.3499999999999996</v>
      </c>
      <c r="G13" s="139">
        <f t="shared" ref="G13" si="1">E13*F13</f>
        <v>761.24999999999989</v>
      </c>
      <c r="H13" s="37"/>
      <c r="I13" s="158"/>
      <c r="J13" s="158"/>
      <c r="K13" s="158"/>
      <c r="L13" s="158"/>
      <c r="M13" s="158"/>
      <c r="N13" s="158"/>
      <c r="O13" s="158"/>
      <c r="P13" s="158"/>
    </row>
    <row r="14" spans="1:16">
      <c r="A14" s="345" t="s">
        <v>24</v>
      </c>
      <c r="B14" s="346"/>
      <c r="C14" s="346"/>
      <c r="D14" s="346"/>
      <c r="E14" s="346"/>
      <c r="F14" s="346"/>
      <c r="G14" s="136">
        <f>SUM(G5:G13)</f>
        <v>7517.2539999999999</v>
      </c>
      <c r="H14" s="37"/>
      <c r="I14" s="158"/>
      <c r="J14" s="158"/>
      <c r="K14" s="158"/>
      <c r="L14" s="158"/>
      <c r="M14" s="158"/>
      <c r="N14" s="158"/>
      <c r="O14" s="158"/>
      <c r="P14" s="158"/>
    </row>
    <row r="15" spans="1:16">
      <c r="H15" s="19"/>
      <c r="I15" s="158"/>
      <c r="J15" s="158"/>
      <c r="K15" s="158"/>
      <c r="L15" s="158"/>
      <c r="M15" s="158"/>
      <c r="N15" s="158"/>
      <c r="O15" s="158"/>
      <c r="P15" s="158"/>
    </row>
    <row r="16" spans="1:16">
      <c r="H16" s="19"/>
      <c r="I16" s="19"/>
      <c r="J16" s="19"/>
    </row>
    <row r="17" spans="8:13">
      <c r="H17" s="19"/>
      <c r="I17" s="19"/>
      <c r="J17" s="19"/>
    </row>
    <row r="18" spans="8:13">
      <c r="H18" s="21"/>
      <c r="I18" s="22"/>
      <c r="J18" s="151"/>
      <c r="K18" s="152"/>
      <c r="L18" s="153"/>
      <c r="M18" s="153"/>
    </row>
    <row r="19" spans="8:13">
      <c r="H19" s="26"/>
      <c r="I19" s="22"/>
      <c r="J19" s="153"/>
      <c r="K19" s="152"/>
      <c r="L19" s="153"/>
      <c r="M19" s="153"/>
    </row>
    <row r="20" spans="8:13">
      <c r="H20" s="25"/>
      <c r="I20" s="154"/>
      <c r="J20" s="151"/>
      <c r="K20" s="152"/>
      <c r="L20" s="155"/>
      <c r="M20" s="156"/>
    </row>
  </sheetData>
  <mergeCells count="4">
    <mergeCell ref="C1:G1"/>
    <mergeCell ref="C2:G2"/>
    <mergeCell ref="A4:B4"/>
    <mergeCell ref="A14:F1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7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Plan45">
    <pageSetUpPr fitToPage="1"/>
  </sheetPr>
  <dimension ref="A1:K8"/>
  <sheetViews>
    <sheetView view="pageBreakPreview" zoomScaleNormal="85" zoomScaleSheetLayoutView="100" workbookViewId="0">
      <selection activeCell="F19" sqref="F19"/>
    </sheetView>
  </sheetViews>
  <sheetFormatPr defaultRowHeight="15"/>
  <cols>
    <col min="1" max="1" width="14.42578125" bestFit="1" customWidth="1"/>
    <col min="2" max="2" width="7" bestFit="1" customWidth="1"/>
    <col min="3" max="3" width="57.85546875" customWidth="1"/>
    <col min="4" max="4" width="10.85546875" customWidth="1"/>
    <col min="5" max="5" width="12" customWidth="1"/>
    <col min="6" max="6" width="14.5703125" customWidth="1"/>
    <col min="7" max="7" width="17.28515625" style="51" customWidth="1"/>
  </cols>
  <sheetData>
    <row r="1" spans="1:11" ht="33" customHeight="1">
      <c r="A1" s="321" t="s">
        <v>393</v>
      </c>
      <c r="B1" s="322" t="s">
        <v>710</v>
      </c>
      <c r="C1" s="337" t="s">
        <v>394</v>
      </c>
      <c r="D1" s="338"/>
      <c r="E1" s="338"/>
      <c r="F1" s="338"/>
      <c r="G1" s="339"/>
    </row>
    <row r="2" spans="1:11" ht="38.25" customHeight="1">
      <c r="A2" s="323"/>
      <c r="B2" s="324">
        <v>12</v>
      </c>
      <c r="C2" s="340" t="s">
        <v>93</v>
      </c>
      <c r="D2" s="341"/>
      <c r="E2" s="341"/>
      <c r="F2" s="341"/>
      <c r="G2" s="342"/>
    </row>
    <row r="3" spans="1:11" ht="3" customHeight="1">
      <c r="A3" s="43"/>
      <c r="B3" s="44"/>
      <c r="C3" s="44"/>
      <c r="D3" s="44"/>
      <c r="E3" s="44"/>
      <c r="F3" s="44"/>
      <c r="G3" s="52"/>
    </row>
    <row r="4" spans="1:11" ht="40.5" customHeight="1">
      <c r="A4" s="343" t="s">
        <v>0</v>
      </c>
      <c r="B4" s="344"/>
      <c r="C4" s="216" t="s">
        <v>1</v>
      </c>
      <c r="D4" s="216" t="s">
        <v>2</v>
      </c>
      <c r="E4" s="216" t="s">
        <v>23</v>
      </c>
      <c r="F4" s="1" t="s">
        <v>5</v>
      </c>
      <c r="G4" s="48" t="s">
        <v>7</v>
      </c>
    </row>
    <row r="5" spans="1:11" ht="15.75">
      <c r="A5" s="86"/>
      <c r="B5" s="81"/>
      <c r="C5" s="83"/>
      <c r="D5" s="81" t="s">
        <v>542</v>
      </c>
      <c r="E5" s="81"/>
      <c r="F5" s="85"/>
      <c r="G5" s="91"/>
      <c r="H5" s="97"/>
      <c r="I5" s="12"/>
      <c r="J5" s="12"/>
      <c r="K5" s="11"/>
    </row>
    <row r="6" spans="1:11" ht="15.75">
      <c r="A6" s="88"/>
      <c r="B6" s="8"/>
      <c r="C6" s="77" t="s">
        <v>645</v>
      </c>
      <c r="D6" s="8" t="s">
        <v>542</v>
      </c>
      <c r="E6" s="119">
        <v>1</v>
      </c>
      <c r="F6" s="8">
        <v>60</v>
      </c>
      <c r="G6" s="92">
        <f>E6*F6</f>
        <v>60</v>
      </c>
      <c r="H6" s="97"/>
      <c r="I6" s="12"/>
      <c r="J6" s="12"/>
    </row>
    <row r="7" spans="1:11" ht="15.75">
      <c r="A7" s="88"/>
      <c r="B7" s="8"/>
      <c r="C7" s="77" t="s">
        <v>646</v>
      </c>
      <c r="D7" s="8" t="s">
        <v>2</v>
      </c>
      <c r="E7" s="119">
        <v>1</v>
      </c>
      <c r="F7" s="231">
        <v>85</v>
      </c>
      <c r="G7" s="92">
        <f>E7*F7</f>
        <v>85</v>
      </c>
      <c r="H7" s="97"/>
      <c r="I7" s="12"/>
      <c r="J7" s="12"/>
    </row>
    <row r="8" spans="1:11">
      <c r="A8" s="345" t="s">
        <v>24</v>
      </c>
      <c r="B8" s="346"/>
      <c r="C8" s="346"/>
      <c r="D8" s="346"/>
      <c r="E8" s="346"/>
      <c r="F8" s="346"/>
      <c r="G8" s="42">
        <f>SUM(G6:G7)</f>
        <v>145</v>
      </c>
      <c r="I8" s="4"/>
    </row>
  </sheetData>
  <mergeCells count="4">
    <mergeCell ref="C1:G1"/>
    <mergeCell ref="C2:G2"/>
    <mergeCell ref="A4:B4"/>
    <mergeCell ref="A8:F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8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Plan46">
    <pageSetUpPr fitToPage="1"/>
  </sheetPr>
  <dimension ref="A1:K8"/>
  <sheetViews>
    <sheetView view="pageBreakPreview" zoomScale="85" zoomScaleNormal="85" zoomScaleSheetLayoutView="85" workbookViewId="0">
      <selection activeCell="L12" sqref="L12"/>
    </sheetView>
  </sheetViews>
  <sheetFormatPr defaultRowHeight="15"/>
  <cols>
    <col min="1" max="1" width="14.42578125" bestFit="1" customWidth="1"/>
    <col min="2" max="2" width="7" bestFit="1" customWidth="1"/>
    <col min="3" max="3" width="57.85546875" customWidth="1"/>
    <col min="4" max="4" width="10.85546875" customWidth="1"/>
    <col min="5" max="5" width="12" customWidth="1"/>
    <col min="6" max="6" width="14.5703125" customWidth="1"/>
    <col min="7" max="7" width="17.28515625" style="51" customWidth="1"/>
  </cols>
  <sheetData>
    <row r="1" spans="1:11" ht="33" customHeight="1">
      <c r="A1" s="321" t="s">
        <v>393</v>
      </c>
      <c r="B1" s="322" t="s">
        <v>710</v>
      </c>
      <c r="C1" s="337" t="s">
        <v>394</v>
      </c>
      <c r="D1" s="338"/>
      <c r="E1" s="338"/>
      <c r="F1" s="338"/>
      <c r="G1" s="339"/>
    </row>
    <row r="2" spans="1:11" ht="38.25" customHeight="1">
      <c r="A2" s="323"/>
      <c r="B2" s="324">
        <v>13</v>
      </c>
      <c r="C2" s="340" t="s">
        <v>647</v>
      </c>
      <c r="D2" s="341"/>
      <c r="E2" s="341"/>
      <c r="F2" s="341"/>
      <c r="G2" s="342"/>
    </row>
    <row r="3" spans="1:11" ht="3" customHeight="1">
      <c r="A3" s="43"/>
      <c r="B3" s="44"/>
      <c r="C3" s="44"/>
      <c r="D3" s="44"/>
      <c r="E3" s="44"/>
      <c r="F3" s="44"/>
      <c r="G3" s="52"/>
    </row>
    <row r="4" spans="1:11" ht="40.5" customHeight="1">
      <c r="A4" s="343" t="s">
        <v>0</v>
      </c>
      <c r="B4" s="344"/>
      <c r="C4" s="216" t="s">
        <v>1</v>
      </c>
      <c r="D4" s="216" t="s">
        <v>2</v>
      </c>
      <c r="E4" s="216" t="s">
        <v>23</v>
      </c>
      <c r="F4" s="1" t="s">
        <v>5</v>
      </c>
      <c r="G4" s="48" t="s">
        <v>7</v>
      </c>
    </row>
    <row r="5" spans="1:11" ht="15.75">
      <c r="A5" s="86"/>
      <c r="B5" s="81"/>
      <c r="C5" s="83"/>
      <c r="D5" s="81" t="s">
        <v>542</v>
      </c>
      <c r="E5" s="81"/>
      <c r="F5" s="85"/>
      <c r="G5" s="91"/>
      <c r="H5" s="97"/>
      <c r="I5" s="12"/>
      <c r="J5" s="12"/>
      <c r="K5" s="11"/>
    </row>
    <row r="6" spans="1:11" ht="15.75">
      <c r="A6" s="88"/>
      <c r="B6" s="8"/>
      <c r="C6" s="77" t="s">
        <v>647</v>
      </c>
      <c r="D6" s="8" t="s">
        <v>542</v>
      </c>
      <c r="E6" s="119">
        <v>1</v>
      </c>
      <c r="F6" s="8">
        <v>55</v>
      </c>
      <c r="G6" s="92">
        <f>E6*F6</f>
        <v>55</v>
      </c>
      <c r="H6" s="97"/>
      <c r="I6" s="12"/>
      <c r="J6" s="12"/>
    </row>
    <row r="7" spans="1:11" ht="15.75">
      <c r="A7" s="88"/>
      <c r="B7" s="8"/>
      <c r="C7" s="77"/>
      <c r="D7" s="8"/>
      <c r="E7" s="119"/>
      <c r="F7" s="231"/>
      <c r="G7" s="92">
        <f>E7*F7</f>
        <v>0</v>
      </c>
      <c r="H7" s="97"/>
      <c r="I7" s="12"/>
      <c r="J7" s="12"/>
    </row>
    <row r="8" spans="1:11">
      <c r="A8" s="345" t="s">
        <v>24</v>
      </c>
      <c r="B8" s="346"/>
      <c r="C8" s="346"/>
      <c r="D8" s="346"/>
      <c r="E8" s="346"/>
      <c r="F8" s="346"/>
      <c r="G8" s="42">
        <f>SUM(G6:G7)</f>
        <v>55</v>
      </c>
      <c r="I8" s="4"/>
    </row>
  </sheetData>
  <mergeCells count="4">
    <mergeCell ref="C1:G1"/>
    <mergeCell ref="C2:G2"/>
    <mergeCell ref="A4:B4"/>
    <mergeCell ref="A8:F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8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Plan47">
    <pageSetUpPr fitToPage="1"/>
  </sheetPr>
  <dimension ref="A1:K12"/>
  <sheetViews>
    <sheetView view="pageBreakPreview" zoomScale="85" zoomScaleNormal="85" zoomScaleSheetLayoutView="85" workbookViewId="0">
      <selection activeCell="F19" sqref="F19"/>
    </sheetView>
  </sheetViews>
  <sheetFormatPr defaultRowHeight="15"/>
  <cols>
    <col min="1" max="1" width="14.42578125" bestFit="1" customWidth="1"/>
    <col min="2" max="2" width="7" bestFit="1" customWidth="1"/>
    <col min="3" max="3" width="57.85546875" customWidth="1"/>
    <col min="4" max="4" width="10.85546875" customWidth="1"/>
    <col min="5" max="5" width="12" customWidth="1"/>
    <col min="6" max="6" width="14.5703125" customWidth="1"/>
    <col min="7" max="7" width="17.28515625" style="51" customWidth="1"/>
  </cols>
  <sheetData>
    <row r="1" spans="1:11" ht="33" customHeight="1">
      <c r="A1" s="321" t="s">
        <v>393</v>
      </c>
      <c r="B1" s="322" t="s">
        <v>710</v>
      </c>
      <c r="C1" s="337" t="s">
        <v>394</v>
      </c>
      <c r="D1" s="338"/>
      <c r="E1" s="338"/>
      <c r="F1" s="338"/>
      <c r="G1" s="339"/>
    </row>
    <row r="2" spans="1:11" ht="38.25" customHeight="1">
      <c r="A2" s="323" t="s">
        <v>94</v>
      </c>
      <c r="B2" s="324">
        <v>14</v>
      </c>
      <c r="C2" s="340" t="s">
        <v>95</v>
      </c>
      <c r="D2" s="341"/>
      <c r="E2" s="341"/>
      <c r="F2" s="341"/>
      <c r="G2" s="342"/>
    </row>
    <row r="3" spans="1:11" ht="3" customHeight="1">
      <c r="A3" s="43"/>
      <c r="B3" s="44"/>
      <c r="C3" s="44"/>
      <c r="D3" s="44"/>
      <c r="E3" s="44"/>
      <c r="F3" s="44"/>
      <c r="G3" s="52"/>
    </row>
    <row r="4" spans="1:11" ht="40.5" customHeight="1">
      <c r="A4" s="343" t="s">
        <v>0</v>
      </c>
      <c r="B4" s="344"/>
      <c r="C4" s="216" t="s">
        <v>1</v>
      </c>
      <c r="D4" s="216" t="s">
        <v>2</v>
      </c>
      <c r="E4" s="216" t="s">
        <v>23</v>
      </c>
      <c r="F4" s="1" t="s">
        <v>5</v>
      </c>
      <c r="G4" s="48" t="s">
        <v>7</v>
      </c>
    </row>
    <row r="5" spans="1:11" ht="15.75">
      <c r="A5" s="86"/>
      <c r="B5" s="81"/>
      <c r="C5" s="83"/>
      <c r="D5" s="81" t="s">
        <v>96</v>
      </c>
      <c r="E5" s="81"/>
      <c r="F5" s="85"/>
      <c r="G5" s="91"/>
      <c r="H5" s="97"/>
      <c r="I5" s="12"/>
      <c r="J5" s="12"/>
      <c r="K5" s="11"/>
    </row>
    <row r="6" spans="1:11" ht="78.75">
      <c r="A6" s="88" t="s">
        <v>13</v>
      </c>
      <c r="B6" s="8" t="s">
        <v>14</v>
      </c>
      <c r="C6" s="77" t="s">
        <v>15</v>
      </c>
      <c r="D6" s="8" t="s">
        <v>6</v>
      </c>
      <c r="E6" s="119">
        <v>5.0999999999999997E-2</v>
      </c>
      <c r="F6" s="8">
        <v>87.17</v>
      </c>
      <c r="G6" s="92">
        <f>E6*F6</f>
        <v>4.4456699999999998</v>
      </c>
      <c r="H6" s="97"/>
      <c r="I6" s="12"/>
      <c r="J6" s="12"/>
    </row>
    <row r="7" spans="1:11" ht="78.75">
      <c r="A7" s="88" t="s">
        <v>13</v>
      </c>
      <c r="B7" s="8" t="s">
        <v>17</v>
      </c>
      <c r="C7" s="77" t="s">
        <v>18</v>
      </c>
      <c r="D7" s="8" t="s">
        <v>8</v>
      </c>
      <c r="E7" s="119">
        <v>1.4E-2</v>
      </c>
      <c r="F7" s="231">
        <v>32.65</v>
      </c>
      <c r="G7" s="92">
        <f t="shared" ref="G7:G11" si="0">E7*F7</f>
        <v>0.45710000000000001</v>
      </c>
      <c r="H7" s="97"/>
      <c r="I7" s="12"/>
      <c r="J7" s="12"/>
    </row>
    <row r="8" spans="1:11" ht="15.75">
      <c r="A8" s="88" t="s">
        <v>13</v>
      </c>
      <c r="B8" s="8" t="s">
        <v>20</v>
      </c>
      <c r="C8" s="77" t="s">
        <v>21</v>
      </c>
      <c r="D8" s="8" t="s">
        <v>3</v>
      </c>
      <c r="E8" s="119">
        <v>0.29420000000000002</v>
      </c>
      <c r="F8" s="8">
        <v>13.44</v>
      </c>
      <c r="G8" s="92">
        <f t="shared" si="0"/>
        <v>3.9540480000000002</v>
      </c>
      <c r="H8" s="97"/>
      <c r="I8" s="12"/>
      <c r="J8" s="12"/>
    </row>
    <row r="9" spans="1:11" ht="31.5">
      <c r="A9" s="88" t="s">
        <v>433</v>
      </c>
      <c r="B9" s="8" t="s">
        <v>492</v>
      </c>
      <c r="C9" s="77" t="s">
        <v>484</v>
      </c>
      <c r="D9" s="8" t="s">
        <v>3</v>
      </c>
      <c r="E9" s="119">
        <v>3.0999999999999999E-3</v>
      </c>
      <c r="F9" s="8">
        <v>101.29</v>
      </c>
      <c r="G9" s="92">
        <f t="shared" si="0"/>
        <v>0.31399900000000003</v>
      </c>
      <c r="H9" s="97"/>
      <c r="I9" s="12"/>
      <c r="J9" s="12"/>
    </row>
    <row r="10" spans="1:11" ht="15.75">
      <c r="A10" s="88" t="s">
        <v>433</v>
      </c>
      <c r="B10" s="8"/>
      <c r="C10" s="77" t="s">
        <v>678</v>
      </c>
      <c r="D10" s="8" t="s">
        <v>3</v>
      </c>
      <c r="E10" s="119">
        <v>3.8999999999999998E-3</v>
      </c>
      <c r="F10" s="8">
        <v>36.44</v>
      </c>
      <c r="G10" s="92">
        <f t="shared" si="0"/>
        <v>0.14211599999999999</v>
      </c>
      <c r="H10" s="243"/>
      <c r="I10" s="12"/>
      <c r="J10" s="12"/>
    </row>
    <row r="11" spans="1:11" ht="31.5">
      <c r="A11" s="88" t="s">
        <v>433</v>
      </c>
      <c r="B11" s="8" t="s">
        <v>504</v>
      </c>
      <c r="C11" s="77" t="s">
        <v>505</v>
      </c>
      <c r="D11" s="8" t="s">
        <v>3</v>
      </c>
      <c r="E11" s="119">
        <v>3.5999999999999999E-3</v>
      </c>
      <c r="F11" s="8">
        <v>28.66</v>
      </c>
      <c r="G11" s="92">
        <f t="shared" si="0"/>
        <v>0.103176</v>
      </c>
      <c r="H11" s="97"/>
      <c r="I11" s="12"/>
      <c r="J11" s="12"/>
    </row>
    <row r="12" spans="1:11">
      <c r="A12" s="345" t="s">
        <v>24</v>
      </c>
      <c r="B12" s="346"/>
      <c r="C12" s="346"/>
      <c r="D12" s="346"/>
      <c r="E12" s="346"/>
      <c r="F12" s="346"/>
      <c r="G12" s="42">
        <f>SUM(G6:G11)</f>
        <v>9.4161090000000005</v>
      </c>
      <c r="I12" s="4"/>
    </row>
  </sheetData>
  <mergeCells count="4">
    <mergeCell ref="C1:G1"/>
    <mergeCell ref="C2:G2"/>
    <mergeCell ref="A4:B4"/>
    <mergeCell ref="A12:F1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8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 codeName="Plan95">
    <pageSetUpPr fitToPage="1"/>
  </sheetPr>
  <dimension ref="A1:K14"/>
  <sheetViews>
    <sheetView view="pageBreakPreview" zoomScaleNormal="85" zoomScaleSheetLayoutView="100" workbookViewId="0">
      <selection activeCell="F19" sqref="F19"/>
    </sheetView>
  </sheetViews>
  <sheetFormatPr defaultRowHeight="15"/>
  <cols>
    <col min="1" max="1" width="14.42578125" bestFit="1" customWidth="1"/>
    <col min="2" max="2" width="7" bestFit="1" customWidth="1"/>
    <col min="3" max="3" width="57.85546875" customWidth="1"/>
    <col min="4" max="4" width="10.85546875" customWidth="1"/>
    <col min="5" max="5" width="12" customWidth="1"/>
    <col min="6" max="6" width="14.5703125" customWidth="1"/>
    <col min="7" max="7" width="17.28515625" style="51" customWidth="1"/>
    <col min="8" max="8" width="11.7109375" bestFit="1" customWidth="1"/>
  </cols>
  <sheetData>
    <row r="1" spans="1:11" ht="33" customHeight="1">
      <c r="A1" s="321" t="s">
        <v>393</v>
      </c>
      <c r="B1" s="322" t="s">
        <v>710</v>
      </c>
      <c r="C1" s="337" t="s">
        <v>394</v>
      </c>
      <c r="D1" s="338"/>
      <c r="E1" s="338"/>
      <c r="F1" s="338"/>
      <c r="G1" s="339"/>
    </row>
    <row r="2" spans="1:11" ht="38.25" customHeight="1">
      <c r="A2" s="323" t="s">
        <v>97</v>
      </c>
      <c r="B2" s="324">
        <v>15</v>
      </c>
      <c r="C2" s="340" t="s">
        <v>98</v>
      </c>
      <c r="D2" s="341"/>
      <c r="E2" s="341"/>
      <c r="F2" s="341"/>
      <c r="G2" s="342"/>
    </row>
    <row r="3" spans="1:11" ht="3" customHeight="1">
      <c r="A3" s="43"/>
      <c r="B3" s="44"/>
      <c r="C3" s="44"/>
      <c r="D3" s="44"/>
      <c r="E3" s="44"/>
      <c r="F3" s="44"/>
      <c r="G3" s="52"/>
    </row>
    <row r="4" spans="1:11" ht="40.5" customHeight="1">
      <c r="A4" s="343" t="s">
        <v>0</v>
      </c>
      <c r="B4" s="344"/>
      <c r="C4" s="216" t="s">
        <v>1</v>
      </c>
      <c r="D4" s="216" t="s">
        <v>2</v>
      </c>
      <c r="E4" s="216" t="s">
        <v>23</v>
      </c>
      <c r="F4" s="1" t="s">
        <v>5</v>
      </c>
      <c r="G4" s="48" t="s">
        <v>7</v>
      </c>
    </row>
    <row r="5" spans="1:11" ht="25.5" customHeight="1">
      <c r="A5" s="86"/>
      <c r="B5" s="81"/>
      <c r="C5" s="83"/>
      <c r="D5" s="81" t="s">
        <v>96</v>
      </c>
      <c r="E5" s="81"/>
      <c r="F5" s="85"/>
      <c r="G5" s="91"/>
      <c r="H5" s="97"/>
      <c r="I5" s="12"/>
      <c r="J5" s="12"/>
      <c r="K5" s="11"/>
    </row>
    <row r="6" spans="1:11" ht="78.75">
      <c r="A6" s="88" t="s">
        <v>13</v>
      </c>
      <c r="B6" s="8" t="s">
        <v>14</v>
      </c>
      <c r="C6" s="77" t="s">
        <v>15</v>
      </c>
      <c r="D6" s="8" t="s">
        <v>6</v>
      </c>
      <c r="E6" s="119">
        <v>0.11</v>
      </c>
      <c r="F6" s="8">
        <v>87.17</v>
      </c>
      <c r="G6" s="92">
        <f>E6*F6</f>
        <v>9.5887000000000011</v>
      </c>
      <c r="H6" s="97"/>
      <c r="I6" s="12"/>
      <c r="J6" s="12"/>
    </row>
    <row r="7" spans="1:11" ht="78.75">
      <c r="A7" s="88" t="s">
        <v>13</v>
      </c>
      <c r="B7" s="8" t="s">
        <v>17</v>
      </c>
      <c r="C7" s="77" t="s">
        <v>18</v>
      </c>
      <c r="D7" s="8" t="s">
        <v>8</v>
      </c>
      <c r="E7" s="119">
        <v>6.4000000000000001E-2</v>
      </c>
      <c r="F7" s="231">
        <v>32.65</v>
      </c>
      <c r="G7" s="92">
        <f t="shared" ref="G7:G13" si="0">E7*F7</f>
        <v>2.0895999999999999</v>
      </c>
      <c r="H7" s="97"/>
      <c r="I7" s="12"/>
      <c r="J7" s="12"/>
    </row>
    <row r="8" spans="1:11" ht="78.75">
      <c r="A8" s="88" t="s">
        <v>13</v>
      </c>
      <c r="B8" s="8" t="s">
        <v>651</v>
      </c>
      <c r="C8" s="77" t="s">
        <v>652</v>
      </c>
      <c r="D8" s="8" t="s">
        <v>6</v>
      </c>
      <c r="E8" s="119">
        <v>0.48</v>
      </c>
      <c r="F8" s="8">
        <v>9.31</v>
      </c>
      <c r="G8" s="224">
        <f t="shared" si="0"/>
        <v>4.4687999999999999</v>
      </c>
      <c r="H8" s="97"/>
      <c r="I8" s="12"/>
      <c r="J8" s="12"/>
    </row>
    <row r="9" spans="1:11" ht="78.75">
      <c r="A9" s="88" t="s">
        <v>13</v>
      </c>
      <c r="B9" s="8" t="s">
        <v>653</v>
      </c>
      <c r="C9" s="77" t="s">
        <v>654</v>
      </c>
      <c r="D9" s="8" t="s">
        <v>8</v>
      </c>
      <c r="E9" s="119">
        <v>0.26</v>
      </c>
      <c r="F9" s="8">
        <v>0.77</v>
      </c>
      <c r="G9" s="92">
        <f t="shared" si="0"/>
        <v>0.20020000000000002</v>
      </c>
      <c r="H9" s="97"/>
      <c r="I9" s="12"/>
      <c r="J9" s="12"/>
    </row>
    <row r="10" spans="1:11" ht="15.75">
      <c r="A10" s="88" t="s">
        <v>13</v>
      </c>
      <c r="B10" s="8" t="s">
        <v>20</v>
      </c>
      <c r="C10" s="77" t="s">
        <v>21</v>
      </c>
      <c r="D10" s="8" t="s">
        <v>3</v>
      </c>
      <c r="E10" s="119">
        <v>1.3755999999999999</v>
      </c>
      <c r="F10" s="8">
        <v>13.44</v>
      </c>
      <c r="G10" s="92">
        <f t="shared" si="0"/>
        <v>18.488063999999998</v>
      </c>
      <c r="H10" s="97"/>
      <c r="I10" s="12"/>
      <c r="J10" s="12"/>
    </row>
    <row r="11" spans="1:11" ht="31.5">
      <c r="A11" s="88" t="s">
        <v>433</v>
      </c>
      <c r="B11" s="8" t="s">
        <v>492</v>
      </c>
      <c r="C11" s="77" t="s">
        <v>484</v>
      </c>
      <c r="D11" s="8" t="s">
        <v>3</v>
      </c>
      <c r="E11" s="119">
        <v>0.01</v>
      </c>
      <c r="F11" s="8">
        <v>101.29</v>
      </c>
      <c r="G11" s="92">
        <f t="shared" si="0"/>
        <v>1.0129000000000001</v>
      </c>
      <c r="H11" s="97"/>
      <c r="I11" s="12"/>
      <c r="J11" s="12"/>
    </row>
    <row r="12" spans="1:11" ht="15.75">
      <c r="A12" s="88" t="s">
        <v>433</v>
      </c>
      <c r="B12" s="8"/>
      <c r="C12" s="77" t="s">
        <v>678</v>
      </c>
      <c r="D12" s="8" t="s">
        <v>3</v>
      </c>
      <c r="E12" s="119">
        <v>1.7000000000000001E-2</v>
      </c>
      <c r="F12" s="8">
        <v>36.44</v>
      </c>
      <c r="G12" s="92">
        <f t="shared" si="0"/>
        <v>0.61948000000000003</v>
      </c>
      <c r="H12" s="243"/>
      <c r="I12" s="12"/>
      <c r="J12" s="12"/>
    </row>
    <row r="13" spans="1:11" ht="31.5">
      <c r="A13" s="88" t="s">
        <v>433</v>
      </c>
      <c r="B13" s="8" t="s">
        <v>504</v>
      </c>
      <c r="C13" s="77" t="s">
        <v>505</v>
      </c>
      <c r="D13" s="8" t="s">
        <v>3</v>
      </c>
      <c r="E13" s="119">
        <v>0.02</v>
      </c>
      <c r="F13" s="8">
        <v>28.66</v>
      </c>
      <c r="G13" s="92">
        <f t="shared" si="0"/>
        <v>0.57320000000000004</v>
      </c>
      <c r="H13" s="97"/>
      <c r="I13" s="12"/>
      <c r="J13" s="12"/>
    </row>
    <row r="14" spans="1:11">
      <c r="A14" s="345" t="s">
        <v>24</v>
      </c>
      <c r="B14" s="346"/>
      <c r="C14" s="346"/>
      <c r="D14" s="346"/>
      <c r="E14" s="346"/>
      <c r="F14" s="346"/>
      <c r="G14" s="42">
        <f>SUM(G6:G10)</f>
        <v>34.835363999999998</v>
      </c>
      <c r="H14" s="242"/>
      <c r="I14" s="4"/>
    </row>
  </sheetData>
  <mergeCells count="4">
    <mergeCell ref="C1:G1"/>
    <mergeCell ref="C2:G2"/>
    <mergeCell ref="A4:B4"/>
    <mergeCell ref="A14:F1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8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 codeName="Plan96">
    <pageSetUpPr fitToPage="1"/>
  </sheetPr>
  <dimension ref="A1:K10"/>
  <sheetViews>
    <sheetView view="pageBreakPreview" zoomScale="60" zoomScaleNormal="85" workbookViewId="0">
      <selection activeCell="F19" sqref="F19"/>
    </sheetView>
  </sheetViews>
  <sheetFormatPr defaultRowHeight="15"/>
  <cols>
    <col min="1" max="1" width="14.42578125" bestFit="1" customWidth="1"/>
    <col min="2" max="2" width="7" bestFit="1" customWidth="1"/>
    <col min="3" max="3" width="57.85546875" customWidth="1"/>
    <col min="4" max="4" width="10.85546875" customWidth="1"/>
    <col min="5" max="5" width="12" customWidth="1"/>
    <col min="6" max="6" width="14.5703125" customWidth="1"/>
    <col min="7" max="7" width="17.28515625" style="51" customWidth="1"/>
    <col min="8" max="8" width="11.7109375" bestFit="1" customWidth="1"/>
  </cols>
  <sheetData>
    <row r="1" spans="1:11" ht="33" customHeight="1">
      <c r="A1" s="321" t="s">
        <v>393</v>
      </c>
      <c r="B1" s="322" t="s">
        <v>710</v>
      </c>
      <c r="C1" s="337" t="s">
        <v>394</v>
      </c>
      <c r="D1" s="338"/>
      <c r="E1" s="338"/>
      <c r="F1" s="338"/>
      <c r="G1" s="339"/>
    </row>
    <row r="2" spans="1:11" ht="38.25" customHeight="1">
      <c r="A2" s="323" t="s">
        <v>100</v>
      </c>
      <c r="B2" s="324">
        <v>16</v>
      </c>
      <c r="C2" s="340" t="s">
        <v>101</v>
      </c>
      <c r="D2" s="341"/>
      <c r="E2" s="341"/>
      <c r="F2" s="341"/>
      <c r="G2" s="342"/>
    </row>
    <row r="3" spans="1:11" ht="3" customHeight="1">
      <c r="A3" s="43"/>
      <c r="B3" s="44"/>
      <c r="C3" s="44"/>
      <c r="D3" s="44"/>
      <c r="E3" s="44"/>
      <c r="F3" s="44"/>
      <c r="G3" s="52"/>
    </row>
    <row r="4" spans="1:11" ht="40.5" customHeight="1">
      <c r="A4" s="343" t="s">
        <v>0</v>
      </c>
      <c r="B4" s="344"/>
      <c r="C4" s="216" t="s">
        <v>1</v>
      </c>
      <c r="D4" s="216" t="s">
        <v>2</v>
      </c>
      <c r="E4" s="216" t="s">
        <v>23</v>
      </c>
      <c r="F4" s="1" t="s">
        <v>5</v>
      </c>
      <c r="G4" s="48" t="s">
        <v>7</v>
      </c>
    </row>
    <row r="5" spans="1:11" ht="15.75">
      <c r="A5" s="86"/>
      <c r="B5" s="81"/>
      <c r="C5" s="83" t="s">
        <v>101</v>
      </c>
      <c r="D5" s="81" t="s">
        <v>96</v>
      </c>
      <c r="E5" s="81"/>
      <c r="F5" s="85"/>
      <c r="G5" s="91"/>
      <c r="H5" s="97"/>
      <c r="I5" s="12"/>
      <c r="J5" s="12"/>
      <c r="K5" s="11"/>
    </row>
    <row r="6" spans="1:11" ht="15.75">
      <c r="A6" s="88" t="s">
        <v>13</v>
      </c>
      <c r="B6" s="8" t="s">
        <v>20</v>
      </c>
      <c r="C6" s="77" t="s">
        <v>21</v>
      </c>
      <c r="D6" s="8" t="s">
        <v>3</v>
      </c>
      <c r="E6" s="119">
        <v>0.95</v>
      </c>
      <c r="F6" s="8">
        <v>13.44</v>
      </c>
      <c r="G6" s="92">
        <f>E6*F6</f>
        <v>12.767999999999999</v>
      </c>
      <c r="H6" s="97"/>
      <c r="I6" s="12"/>
      <c r="J6" s="12"/>
    </row>
    <row r="7" spans="1:11" ht="31.5">
      <c r="A7" s="88" t="s">
        <v>433</v>
      </c>
      <c r="B7" s="8" t="s">
        <v>492</v>
      </c>
      <c r="C7" s="77" t="s">
        <v>484</v>
      </c>
      <c r="D7" s="8" t="s">
        <v>3</v>
      </c>
      <c r="E7" s="119">
        <v>5.0000000000000001E-3</v>
      </c>
      <c r="F7" s="231">
        <v>101.29</v>
      </c>
      <c r="G7" s="92">
        <f t="shared" ref="G7:G9" si="0">E7*F7</f>
        <v>0.50645000000000007</v>
      </c>
      <c r="H7" s="97"/>
      <c r="I7" s="12"/>
      <c r="J7" s="12"/>
    </row>
    <row r="8" spans="1:11" ht="15.75">
      <c r="A8" s="88" t="s">
        <v>433</v>
      </c>
      <c r="B8" s="8"/>
      <c r="C8" s="77" t="s">
        <v>678</v>
      </c>
      <c r="D8" s="8" t="s">
        <v>3</v>
      </c>
      <c r="E8" s="119">
        <v>6.0000000000000001E-3</v>
      </c>
      <c r="F8" s="8">
        <v>36.44</v>
      </c>
      <c r="G8" s="92">
        <f t="shared" si="0"/>
        <v>0.21864</v>
      </c>
      <c r="H8" s="243"/>
      <c r="I8" s="12"/>
      <c r="J8" s="12"/>
    </row>
    <row r="9" spans="1:11" ht="31.5">
      <c r="A9" s="88" t="s">
        <v>433</v>
      </c>
      <c r="B9" s="8" t="s">
        <v>504</v>
      </c>
      <c r="C9" s="77" t="s">
        <v>505</v>
      </c>
      <c r="D9" s="8" t="s">
        <v>3</v>
      </c>
      <c r="E9" s="119">
        <v>3.0000000000000001E-3</v>
      </c>
      <c r="F9" s="8">
        <v>28.66</v>
      </c>
      <c r="G9" s="92">
        <f t="shared" si="0"/>
        <v>8.5980000000000001E-2</v>
      </c>
      <c r="H9" s="97"/>
      <c r="I9" s="12"/>
      <c r="J9" s="12"/>
    </row>
    <row r="10" spans="1:11">
      <c r="A10" s="345" t="s">
        <v>24</v>
      </c>
      <c r="B10" s="346"/>
      <c r="C10" s="346"/>
      <c r="D10" s="346"/>
      <c r="E10" s="346"/>
      <c r="F10" s="346"/>
      <c r="G10" s="42">
        <f>SUM(G6:G6)</f>
        <v>12.767999999999999</v>
      </c>
      <c r="I10" s="4"/>
    </row>
  </sheetData>
  <mergeCells count="4">
    <mergeCell ref="C1:G1"/>
    <mergeCell ref="C2:G2"/>
    <mergeCell ref="A4:B4"/>
    <mergeCell ref="A10:F10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8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 codeName="Plan97">
    <pageSetUpPr fitToPage="1"/>
  </sheetPr>
  <dimension ref="A1:K10"/>
  <sheetViews>
    <sheetView view="pageBreakPreview" zoomScale="85" zoomScaleNormal="85" zoomScaleSheetLayoutView="85" workbookViewId="0">
      <selection activeCell="F19" sqref="F19"/>
    </sheetView>
  </sheetViews>
  <sheetFormatPr defaultRowHeight="15"/>
  <cols>
    <col min="1" max="1" width="14.42578125" bestFit="1" customWidth="1"/>
    <col min="2" max="2" width="7" bestFit="1" customWidth="1"/>
    <col min="3" max="3" width="57.85546875" customWidth="1"/>
    <col min="4" max="4" width="10.85546875" customWidth="1"/>
    <col min="5" max="5" width="12" customWidth="1"/>
    <col min="6" max="6" width="14.5703125" customWidth="1"/>
    <col min="7" max="7" width="17.28515625" style="51" customWidth="1"/>
    <col min="8" max="8" width="11.7109375" bestFit="1" customWidth="1"/>
  </cols>
  <sheetData>
    <row r="1" spans="1:11" ht="33" customHeight="1">
      <c r="A1" s="321" t="s">
        <v>393</v>
      </c>
      <c r="B1" s="322" t="s">
        <v>710</v>
      </c>
      <c r="C1" s="337" t="s">
        <v>394</v>
      </c>
      <c r="D1" s="338"/>
      <c r="E1" s="338"/>
      <c r="F1" s="338"/>
      <c r="G1" s="339"/>
    </row>
    <row r="2" spans="1:11" ht="38.25" customHeight="1">
      <c r="A2" s="323" t="s">
        <v>102</v>
      </c>
      <c r="B2" s="324">
        <v>17</v>
      </c>
      <c r="C2" s="340" t="s">
        <v>103</v>
      </c>
      <c r="D2" s="341"/>
      <c r="E2" s="341"/>
      <c r="F2" s="341"/>
      <c r="G2" s="342"/>
    </row>
    <row r="3" spans="1:11" ht="3" customHeight="1">
      <c r="A3" s="43"/>
      <c r="B3" s="44"/>
      <c r="C3" s="44"/>
      <c r="D3" s="44"/>
      <c r="E3" s="44"/>
      <c r="F3" s="44"/>
      <c r="G3" s="52"/>
    </row>
    <row r="4" spans="1:11" ht="40.5" customHeight="1">
      <c r="A4" s="343" t="s">
        <v>0</v>
      </c>
      <c r="B4" s="344"/>
      <c r="C4" s="216" t="s">
        <v>1</v>
      </c>
      <c r="D4" s="216" t="s">
        <v>2</v>
      </c>
      <c r="E4" s="216" t="s">
        <v>23</v>
      </c>
      <c r="F4" s="1" t="s">
        <v>5</v>
      </c>
      <c r="G4" s="48" t="s">
        <v>7</v>
      </c>
    </row>
    <row r="5" spans="1:11" ht="15.75">
      <c r="A5" s="86"/>
      <c r="B5" s="81"/>
      <c r="C5" s="83" t="s">
        <v>101</v>
      </c>
      <c r="D5" s="81" t="s">
        <v>96</v>
      </c>
      <c r="E5" s="81"/>
      <c r="F5" s="85"/>
      <c r="G5" s="91"/>
      <c r="H5" s="97"/>
      <c r="I5" s="12"/>
      <c r="J5" s="12"/>
      <c r="K5" s="11"/>
    </row>
    <row r="6" spans="1:11" ht="15.75">
      <c r="A6" s="88" t="s">
        <v>13</v>
      </c>
      <c r="B6" s="8" t="s">
        <v>20</v>
      </c>
      <c r="C6" s="77" t="s">
        <v>21</v>
      </c>
      <c r="D6" s="8" t="s">
        <v>3</v>
      </c>
      <c r="E6" s="119">
        <v>0.85209999999999997</v>
      </c>
      <c r="F6" s="8">
        <v>13.44</v>
      </c>
      <c r="G6" s="92">
        <f>E6*F6</f>
        <v>11.452223999999999</v>
      </c>
      <c r="H6" s="97"/>
      <c r="I6" s="12"/>
      <c r="J6" s="12"/>
    </row>
    <row r="7" spans="1:11" ht="31.5">
      <c r="A7" s="88" t="s">
        <v>433</v>
      </c>
      <c r="B7" s="8" t="s">
        <v>492</v>
      </c>
      <c r="C7" s="77" t="s">
        <v>484</v>
      </c>
      <c r="D7" s="8" t="s">
        <v>3</v>
      </c>
      <c r="E7" s="119">
        <v>4.0000000000000001E-3</v>
      </c>
      <c r="F7" s="231">
        <v>101.29</v>
      </c>
      <c r="G7" s="92">
        <f t="shared" ref="G7:G9" si="0">E7*F7</f>
        <v>0.40516000000000002</v>
      </c>
      <c r="H7" s="97"/>
      <c r="I7" s="12"/>
      <c r="J7" s="12"/>
    </row>
    <row r="8" spans="1:11" ht="15.75">
      <c r="A8" s="88" t="s">
        <v>433</v>
      </c>
      <c r="B8" s="8"/>
      <c r="C8" s="77" t="s">
        <v>678</v>
      </c>
      <c r="D8" s="8" t="s">
        <v>3</v>
      </c>
      <c r="E8" s="119">
        <v>6.0000000000000001E-3</v>
      </c>
      <c r="F8" s="8">
        <v>36.44</v>
      </c>
      <c r="G8" s="92">
        <f t="shared" si="0"/>
        <v>0.21864</v>
      </c>
      <c r="H8" s="243"/>
      <c r="I8" s="12"/>
      <c r="J8" s="12"/>
    </row>
    <row r="9" spans="1:11" ht="31.5">
      <c r="A9" s="88" t="s">
        <v>433</v>
      </c>
      <c r="B9" s="8" t="s">
        <v>504</v>
      </c>
      <c r="C9" s="77" t="s">
        <v>505</v>
      </c>
      <c r="D9" s="8" t="s">
        <v>3</v>
      </c>
      <c r="E9" s="119">
        <v>3.5000000000000001E-3</v>
      </c>
      <c r="F9" s="8">
        <v>28.66</v>
      </c>
      <c r="G9" s="92">
        <f t="shared" si="0"/>
        <v>0.10031</v>
      </c>
      <c r="H9" s="97"/>
      <c r="I9" s="12"/>
      <c r="J9" s="12"/>
    </row>
    <row r="10" spans="1:11">
      <c r="A10" s="345" t="s">
        <v>24</v>
      </c>
      <c r="B10" s="346"/>
      <c r="C10" s="346"/>
      <c r="D10" s="346"/>
      <c r="E10" s="346"/>
      <c r="F10" s="346"/>
      <c r="G10" s="42">
        <f>SUM(G6:G6)</f>
        <v>11.452223999999999</v>
      </c>
      <c r="I10" s="4"/>
    </row>
  </sheetData>
  <mergeCells count="4">
    <mergeCell ref="C1:G1"/>
    <mergeCell ref="C2:G2"/>
    <mergeCell ref="A4:B4"/>
    <mergeCell ref="A10:F10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8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 codeName="Plan98">
    <pageSetUpPr fitToPage="1"/>
  </sheetPr>
  <dimension ref="A1:K13"/>
  <sheetViews>
    <sheetView view="pageBreakPreview" zoomScale="60" zoomScaleNormal="85" workbookViewId="0">
      <selection activeCell="F19" sqref="F19"/>
    </sheetView>
  </sheetViews>
  <sheetFormatPr defaultRowHeight="15"/>
  <cols>
    <col min="1" max="1" width="14.42578125" bestFit="1" customWidth="1"/>
    <col min="2" max="2" width="7" bestFit="1" customWidth="1"/>
    <col min="3" max="3" width="57.85546875" customWidth="1"/>
    <col min="4" max="4" width="10.85546875" customWidth="1"/>
    <col min="5" max="5" width="12" customWidth="1"/>
    <col min="6" max="6" width="14.5703125" customWidth="1"/>
    <col min="7" max="7" width="17.28515625" style="51" customWidth="1"/>
    <col min="8" max="8" width="11.7109375" bestFit="1" customWidth="1"/>
  </cols>
  <sheetData>
    <row r="1" spans="1:11" ht="33" customHeight="1">
      <c r="A1" s="321" t="s">
        <v>393</v>
      </c>
      <c r="B1" s="322" t="s">
        <v>710</v>
      </c>
      <c r="C1" s="337" t="s">
        <v>394</v>
      </c>
      <c r="D1" s="338"/>
      <c r="E1" s="338"/>
      <c r="F1" s="338"/>
      <c r="G1" s="339"/>
    </row>
    <row r="2" spans="1:11" ht="38.25" customHeight="1">
      <c r="A2" s="323" t="s">
        <v>104</v>
      </c>
      <c r="B2" s="324">
        <v>18</v>
      </c>
      <c r="C2" s="340" t="s">
        <v>660</v>
      </c>
      <c r="D2" s="341"/>
      <c r="E2" s="341"/>
      <c r="F2" s="341"/>
      <c r="G2" s="342"/>
    </row>
    <row r="3" spans="1:11" ht="3" customHeight="1">
      <c r="A3" s="43"/>
      <c r="B3" s="44"/>
      <c r="C3" s="44"/>
      <c r="D3" s="44"/>
      <c r="E3" s="44"/>
      <c r="F3" s="44"/>
      <c r="G3" s="52"/>
    </row>
    <row r="4" spans="1:11" ht="40.5" customHeight="1">
      <c r="A4" s="343" t="s">
        <v>0</v>
      </c>
      <c r="B4" s="344"/>
      <c r="C4" s="218" t="s">
        <v>1</v>
      </c>
      <c r="D4" s="218" t="s">
        <v>2</v>
      </c>
      <c r="E4" s="218" t="s">
        <v>23</v>
      </c>
      <c r="F4" s="1" t="s">
        <v>5</v>
      </c>
      <c r="G4" s="48" t="s">
        <v>7</v>
      </c>
    </row>
    <row r="5" spans="1:11" ht="15.75">
      <c r="A5" s="86"/>
      <c r="B5" s="81"/>
      <c r="C5" s="83" t="s">
        <v>660</v>
      </c>
      <c r="D5" s="81" t="s">
        <v>99</v>
      </c>
      <c r="E5" s="81"/>
      <c r="F5" s="85"/>
      <c r="G5" s="91"/>
      <c r="H5" s="97"/>
      <c r="I5" s="12"/>
      <c r="J5" s="12"/>
      <c r="K5" s="11"/>
    </row>
    <row r="6" spans="1:11" ht="15.75">
      <c r="A6" s="88" t="s">
        <v>13</v>
      </c>
      <c r="B6" s="8" t="s">
        <v>27</v>
      </c>
      <c r="C6" s="77" t="s">
        <v>28</v>
      </c>
      <c r="D6" s="8" t="s">
        <v>3</v>
      </c>
      <c r="E6" s="119">
        <v>1.2</v>
      </c>
      <c r="F6" s="8">
        <v>18.98</v>
      </c>
      <c r="G6" s="92">
        <f>E6*F6</f>
        <v>22.776</v>
      </c>
      <c r="H6" s="97"/>
      <c r="I6" s="12"/>
      <c r="J6" s="12"/>
    </row>
    <row r="7" spans="1:11" ht="15.75">
      <c r="A7" s="88" t="s">
        <v>13</v>
      </c>
      <c r="B7" s="8" t="s">
        <v>20</v>
      </c>
      <c r="C7" s="77" t="s">
        <v>21</v>
      </c>
      <c r="D7" s="8" t="s">
        <v>3</v>
      </c>
      <c r="E7" s="119">
        <v>9.8000000000000007</v>
      </c>
      <c r="F7" s="8">
        <v>14.44</v>
      </c>
      <c r="G7" s="92">
        <f t="shared" ref="G7:G8" si="0">E7*F7</f>
        <v>141.512</v>
      </c>
      <c r="H7" s="97"/>
      <c r="I7" s="12"/>
      <c r="J7" s="12"/>
    </row>
    <row r="8" spans="1:11" ht="47.25">
      <c r="A8" s="88" t="s">
        <v>13</v>
      </c>
      <c r="B8" s="8" t="s">
        <v>656</v>
      </c>
      <c r="C8" s="77" t="s">
        <v>657</v>
      </c>
      <c r="D8" s="8" t="s">
        <v>6</v>
      </c>
      <c r="E8" s="119" t="s">
        <v>655</v>
      </c>
      <c r="F8" s="8">
        <v>15.44</v>
      </c>
      <c r="G8" s="92">
        <f t="shared" si="0"/>
        <v>1.544</v>
      </c>
      <c r="H8" s="97"/>
      <c r="I8" s="12"/>
      <c r="J8" s="12"/>
    </row>
    <row r="9" spans="1:11" ht="31.5">
      <c r="A9" s="88" t="s">
        <v>13</v>
      </c>
      <c r="B9" s="8" t="s">
        <v>658</v>
      </c>
      <c r="C9" s="77" t="s">
        <v>659</v>
      </c>
      <c r="D9" s="8" t="s">
        <v>8</v>
      </c>
      <c r="E9" s="119" t="s">
        <v>344</v>
      </c>
      <c r="F9" s="8">
        <v>16.440000000000001</v>
      </c>
      <c r="G9" s="92">
        <f>E9*F9</f>
        <v>4.9320000000000004</v>
      </c>
      <c r="H9" s="97"/>
      <c r="I9" s="12"/>
      <c r="J9" s="12"/>
    </row>
    <row r="10" spans="1:11" ht="31.5">
      <c r="A10" s="88" t="s">
        <v>433</v>
      </c>
      <c r="B10" s="8" t="s">
        <v>492</v>
      </c>
      <c r="C10" s="77" t="s">
        <v>484</v>
      </c>
      <c r="D10" s="8" t="s">
        <v>3</v>
      </c>
      <c r="E10" s="119">
        <v>0.06</v>
      </c>
      <c r="F10" s="8">
        <v>101.29</v>
      </c>
      <c r="G10" s="92">
        <f t="shared" ref="G10:G12" si="1">E10*F10</f>
        <v>6.0773999999999999</v>
      </c>
      <c r="H10" s="97"/>
      <c r="I10" s="12"/>
      <c r="J10" s="12"/>
    </row>
    <row r="11" spans="1:11" ht="15.75">
      <c r="A11" s="88" t="s">
        <v>433</v>
      </c>
      <c r="B11" s="8"/>
      <c r="C11" s="77" t="s">
        <v>678</v>
      </c>
      <c r="D11" s="8" t="s">
        <v>3</v>
      </c>
      <c r="E11" s="119">
        <v>6.6400000000000001E-2</v>
      </c>
      <c r="F11" s="8">
        <v>36.44</v>
      </c>
      <c r="G11" s="92">
        <f t="shared" si="1"/>
        <v>2.419616</v>
      </c>
      <c r="H11" s="243"/>
      <c r="I11" s="12"/>
      <c r="J11" s="12"/>
    </row>
    <row r="12" spans="1:11" ht="31.5">
      <c r="A12" s="88" t="s">
        <v>433</v>
      </c>
      <c r="B12" s="8" t="s">
        <v>504</v>
      </c>
      <c r="C12" s="77" t="s">
        <v>505</v>
      </c>
      <c r="D12" s="8" t="s">
        <v>3</v>
      </c>
      <c r="E12" s="119">
        <v>0.08</v>
      </c>
      <c r="F12" s="8">
        <v>28.66</v>
      </c>
      <c r="G12" s="92">
        <f t="shared" si="1"/>
        <v>2.2928000000000002</v>
      </c>
      <c r="H12" s="97"/>
      <c r="I12" s="12"/>
      <c r="J12" s="12"/>
    </row>
    <row r="13" spans="1:11">
      <c r="A13" s="345" t="s">
        <v>24</v>
      </c>
      <c r="B13" s="346"/>
      <c r="C13" s="346"/>
      <c r="D13" s="346"/>
      <c r="E13" s="346"/>
      <c r="F13" s="346"/>
      <c r="G13" s="42">
        <f>SUM(G6:G9)</f>
        <v>170.76400000000001</v>
      </c>
      <c r="I13" s="4"/>
    </row>
  </sheetData>
  <mergeCells count="4">
    <mergeCell ref="C1:G1"/>
    <mergeCell ref="C2:G2"/>
    <mergeCell ref="A4:B4"/>
    <mergeCell ref="A13:F1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8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2"/>
  <sheetViews>
    <sheetView view="pageBreakPreview" zoomScale="85" zoomScaleNormal="85" zoomScaleSheetLayoutView="85" workbookViewId="0">
      <selection activeCell="F19" sqref="F19"/>
    </sheetView>
  </sheetViews>
  <sheetFormatPr defaultRowHeight="15"/>
  <cols>
    <col min="1" max="1" width="14.42578125" bestFit="1" customWidth="1"/>
    <col min="2" max="2" width="7" bestFit="1" customWidth="1"/>
    <col min="3" max="3" width="57.85546875" customWidth="1"/>
    <col min="4" max="4" width="10.85546875" customWidth="1"/>
    <col min="5" max="5" width="12" customWidth="1"/>
    <col min="6" max="6" width="14.5703125" customWidth="1"/>
    <col min="7" max="7" width="17.28515625" style="51" customWidth="1"/>
    <col min="8" max="8" width="11.7109375" bestFit="1" customWidth="1"/>
  </cols>
  <sheetData>
    <row r="1" spans="1:11" ht="33" customHeight="1">
      <c r="A1" s="321" t="s">
        <v>393</v>
      </c>
      <c r="B1" s="322" t="s">
        <v>710</v>
      </c>
      <c r="C1" s="337" t="s">
        <v>394</v>
      </c>
      <c r="D1" s="338"/>
      <c r="E1" s="338"/>
      <c r="F1" s="338"/>
      <c r="G1" s="339"/>
    </row>
    <row r="2" spans="1:11" ht="38.25" customHeight="1">
      <c r="A2" s="323" t="s">
        <v>105</v>
      </c>
      <c r="B2" s="324">
        <v>19</v>
      </c>
      <c r="C2" s="340" t="s">
        <v>106</v>
      </c>
      <c r="D2" s="341"/>
      <c r="E2" s="341"/>
      <c r="F2" s="341"/>
      <c r="G2" s="342"/>
    </row>
    <row r="3" spans="1:11" ht="3" customHeight="1">
      <c r="A3" s="43"/>
      <c r="B3" s="44"/>
      <c r="C3" s="44"/>
      <c r="D3" s="44"/>
      <c r="E3" s="44"/>
      <c r="F3" s="44"/>
      <c r="G3" s="52"/>
    </row>
    <row r="4" spans="1:11" ht="40.5" customHeight="1">
      <c r="A4" s="343" t="s">
        <v>0</v>
      </c>
      <c r="B4" s="344"/>
      <c r="C4" s="218" t="s">
        <v>1</v>
      </c>
      <c r="D4" s="218" t="s">
        <v>2</v>
      </c>
      <c r="E4" s="218" t="s">
        <v>23</v>
      </c>
      <c r="F4" s="1" t="s">
        <v>5</v>
      </c>
      <c r="G4" s="48" t="s">
        <v>7</v>
      </c>
    </row>
    <row r="5" spans="1:11" ht="15.75">
      <c r="A5" s="86"/>
      <c r="B5" s="81"/>
      <c r="C5" s="83" t="s">
        <v>106</v>
      </c>
      <c r="D5" s="81" t="s">
        <v>99</v>
      </c>
      <c r="E5" s="81"/>
      <c r="F5" s="85"/>
      <c r="G5" s="91"/>
      <c r="H5" s="97"/>
      <c r="I5" s="12"/>
      <c r="J5" s="12"/>
      <c r="K5" s="11"/>
    </row>
    <row r="6" spans="1:11" ht="15.75">
      <c r="A6" s="88" t="s">
        <v>13</v>
      </c>
      <c r="B6" s="8" t="s">
        <v>27</v>
      </c>
      <c r="C6" s="77" t="s">
        <v>28</v>
      </c>
      <c r="D6" s="8" t="s">
        <v>3</v>
      </c>
      <c r="E6" s="119">
        <v>0.98</v>
      </c>
      <c r="F6" s="8">
        <v>18.98</v>
      </c>
      <c r="G6" s="92">
        <f>E6*F6</f>
        <v>18.6004</v>
      </c>
      <c r="H6" s="97"/>
      <c r="I6" s="12"/>
      <c r="J6" s="12"/>
    </row>
    <row r="7" spans="1:11" ht="15.75">
      <c r="A7" s="88" t="s">
        <v>13</v>
      </c>
      <c r="B7" s="8" t="s">
        <v>20</v>
      </c>
      <c r="C7" s="77" t="s">
        <v>21</v>
      </c>
      <c r="D7" s="8" t="s">
        <v>3</v>
      </c>
      <c r="E7" s="119">
        <v>6.8</v>
      </c>
      <c r="F7" s="8">
        <v>14.44</v>
      </c>
      <c r="G7" s="92">
        <f t="shared" ref="G7:G11" si="0">E7*F7</f>
        <v>98.191999999999993</v>
      </c>
      <c r="H7" s="97"/>
      <c r="I7" s="12"/>
      <c r="J7" s="12"/>
    </row>
    <row r="8" spans="1:11" ht="31.5">
      <c r="A8" s="88" t="s">
        <v>13</v>
      </c>
      <c r="B8" s="8" t="s">
        <v>658</v>
      </c>
      <c r="C8" s="77" t="s">
        <v>659</v>
      </c>
      <c r="D8" s="8" t="s">
        <v>6</v>
      </c>
      <c r="E8" s="119">
        <v>6.8</v>
      </c>
      <c r="F8" s="8">
        <v>16.440000000000001</v>
      </c>
      <c r="G8" s="92">
        <f t="shared" si="0"/>
        <v>111.792</v>
      </c>
      <c r="H8" s="97"/>
      <c r="I8" s="12"/>
      <c r="J8" s="12"/>
    </row>
    <row r="9" spans="1:11" ht="31.5">
      <c r="A9" s="88" t="s">
        <v>433</v>
      </c>
      <c r="B9" s="8" t="s">
        <v>492</v>
      </c>
      <c r="C9" s="77" t="s">
        <v>484</v>
      </c>
      <c r="D9" s="8" t="s">
        <v>3</v>
      </c>
      <c r="E9" s="119">
        <v>7.2999999999999995E-2</v>
      </c>
      <c r="F9" s="8">
        <v>101.29</v>
      </c>
      <c r="G9" s="92">
        <f t="shared" si="0"/>
        <v>7.3941699999999999</v>
      </c>
      <c r="H9" s="97"/>
      <c r="I9" s="12"/>
      <c r="J9" s="12"/>
    </row>
    <row r="10" spans="1:11" ht="15.75">
      <c r="A10" s="88" t="s">
        <v>433</v>
      </c>
      <c r="B10" s="8"/>
      <c r="C10" s="77" t="s">
        <v>678</v>
      </c>
      <c r="D10" s="8" t="s">
        <v>3</v>
      </c>
      <c r="E10" s="119">
        <v>0.12</v>
      </c>
      <c r="F10" s="8">
        <v>36.44</v>
      </c>
      <c r="G10" s="92">
        <f t="shared" si="0"/>
        <v>4.3727999999999998</v>
      </c>
      <c r="H10" s="243"/>
      <c r="I10" s="12"/>
      <c r="J10" s="12"/>
    </row>
    <row r="11" spans="1:11" ht="31.5">
      <c r="A11" s="88" t="s">
        <v>433</v>
      </c>
      <c r="B11" s="8" t="s">
        <v>504</v>
      </c>
      <c r="C11" s="77" t="s">
        <v>505</v>
      </c>
      <c r="D11" s="8" t="s">
        <v>3</v>
      </c>
      <c r="E11" s="119">
        <v>9.3600000000000003E-2</v>
      </c>
      <c r="F11" s="8">
        <v>28.66</v>
      </c>
      <c r="G11" s="92">
        <f t="shared" si="0"/>
        <v>2.6825760000000001</v>
      </c>
      <c r="H11" s="97"/>
      <c r="I11" s="12"/>
      <c r="J11" s="12"/>
    </row>
    <row r="12" spans="1:11">
      <c r="A12" s="345" t="s">
        <v>24</v>
      </c>
      <c r="B12" s="346"/>
      <c r="C12" s="346"/>
      <c r="D12" s="346"/>
      <c r="E12" s="346"/>
      <c r="F12" s="346"/>
      <c r="G12" s="42">
        <f>SUM(G6:G11)</f>
        <v>243.03394600000001</v>
      </c>
      <c r="I12" s="4"/>
    </row>
  </sheetData>
  <mergeCells count="4">
    <mergeCell ref="C1:G1"/>
    <mergeCell ref="C2:G2"/>
    <mergeCell ref="A4:B4"/>
    <mergeCell ref="A12:F1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Plan35">
    <pageSetUpPr fitToPage="1"/>
  </sheetPr>
  <dimension ref="A1:K8"/>
  <sheetViews>
    <sheetView view="pageBreakPreview" zoomScale="85" zoomScaleNormal="85" zoomScaleSheetLayoutView="85" workbookViewId="0">
      <selection activeCell="F19" sqref="F19"/>
    </sheetView>
  </sheetViews>
  <sheetFormatPr defaultRowHeight="15"/>
  <cols>
    <col min="1" max="1" width="10.140625" customWidth="1"/>
    <col min="2" max="2" width="7" bestFit="1" customWidth="1"/>
    <col min="3" max="3" width="61.28515625" customWidth="1"/>
    <col min="4" max="4" width="8.5703125" bestFit="1" customWidth="1"/>
    <col min="5" max="5" width="11.28515625" bestFit="1" customWidth="1"/>
    <col min="6" max="6" width="17.28515625" bestFit="1" customWidth="1"/>
    <col min="7" max="7" width="17" style="51" customWidth="1"/>
  </cols>
  <sheetData>
    <row r="1" spans="1:11" ht="33" customHeight="1">
      <c r="A1" s="321" t="s">
        <v>393</v>
      </c>
      <c r="B1" s="330" t="s">
        <v>710</v>
      </c>
      <c r="C1" s="337" t="s">
        <v>394</v>
      </c>
      <c r="D1" s="338"/>
      <c r="E1" s="338"/>
      <c r="F1" s="338"/>
      <c r="G1" s="339"/>
    </row>
    <row r="2" spans="1:11" ht="38.25" customHeight="1">
      <c r="A2" s="323"/>
      <c r="B2" s="324">
        <v>2</v>
      </c>
      <c r="C2" s="340" t="s">
        <v>81</v>
      </c>
      <c r="D2" s="341"/>
      <c r="E2" s="341"/>
      <c r="F2" s="341"/>
      <c r="G2" s="342"/>
    </row>
    <row r="3" spans="1:11" ht="3" customHeight="1">
      <c r="A3" s="43"/>
      <c r="B3" s="44"/>
      <c r="C3" s="44"/>
      <c r="D3" s="44"/>
      <c r="E3" s="44"/>
      <c r="F3" s="44"/>
      <c r="G3" s="52"/>
    </row>
    <row r="4" spans="1:11" ht="40.5" customHeight="1">
      <c r="A4" s="343" t="s">
        <v>0</v>
      </c>
      <c r="B4" s="344"/>
      <c r="C4" s="216" t="s">
        <v>1</v>
      </c>
      <c r="D4" s="216" t="s">
        <v>2</v>
      </c>
      <c r="E4" s="216" t="s">
        <v>23</v>
      </c>
      <c r="F4" s="1" t="s">
        <v>5</v>
      </c>
      <c r="G4" s="48" t="s">
        <v>7</v>
      </c>
    </row>
    <row r="5" spans="1:11" ht="15.75">
      <c r="A5" s="86"/>
      <c r="B5" s="81"/>
      <c r="C5" s="83"/>
      <c r="D5" s="81" t="s">
        <v>542</v>
      </c>
      <c r="E5" s="81"/>
      <c r="F5" s="85"/>
      <c r="G5" s="91"/>
      <c r="H5" s="97"/>
      <c r="I5" s="12"/>
      <c r="J5" s="12"/>
      <c r="K5" s="11"/>
    </row>
    <row r="6" spans="1:11" ht="15.75">
      <c r="A6" s="88"/>
      <c r="B6" s="8"/>
      <c r="C6" s="77" t="s">
        <v>81</v>
      </c>
      <c r="D6" s="8" t="s">
        <v>542</v>
      </c>
      <c r="E6" s="144">
        <v>1</v>
      </c>
      <c r="F6" s="8">
        <v>168</v>
      </c>
      <c r="G6" s="92">
        <f>E6*F6</f>
        <v>168</v>
      </c>
      <c r="H6" s="97"/>
      <c r="I6" s="12"/>
      <c r="J6" s="12"/>
    </row>
    <row r="7" spans="1:11" ht="15.75">
      <c r="A7" s="88"/>
      <c r="B7" s="8"/>
      <c r="C7" s="77"/>
      <c r="D7" s="8"/>
      <c r="E7" s="8"/>
      <c r="F7" s="231"/>
      <c r="G7" s="92">
        <f>E7*F7</f>
        <v>0</v>
      </c>
      <c r="H7" s="97"/>
      <c r="I7" s="12"/>
      <c r="J7" s="12"/>
    </row>
    <row r="8" spans="1:11">
      <c r="A8" s="345" t="s">
        <v>24</v>
      </c>
      <c r="B8" s="346"/>
      <c r="C8" s="346"/>
      <c r="D8" s="346"/>
      <c r="E8" s="346"/>
      <c r="F8" s="346"/>
      <c r="G8" s="42">
        <f>SUM(G6:G7)</f>
        <v>168</v>
      </c>
      <c r="I8" s="4"/>
    </row>
  </sheetData>
  <mergeCells count="4">
    <mergeCell ref="C1:G1"/>
    <mergeCell ref="C2:G2"/>
    <mergeCell ref="A4:B4"/>
    <mergeCell ref="A8:F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2"/>
  <sheetViews>
    <sheetView view="pageBreakPreview" topLeftCell="A3" zoomScaleNormal="85" zoomScaleSheetLayoutView="100" workbookViewId="0">
      <selection activeCell="F19" sqref="F19"/>
    </sheetView>
  </sheetViews>
  <sheetFormatPr defaultRowHeight="15"/>
  <cols>
    <col min="1" max="1" width="14.42578125" bestFit="1" customWidth="1"/>
    <col min="2" max="2" width="7" bestFit="1" customWidth="1"/>
    <col min="3" max="3" width="57.85546875" customWidth="1"/>
    <col min="4" max="4" width="10.85546875" customWidth="1"/>
    <col min="5" max="5" width="12" customWidth="1"/>
    <col min="6" max="6" width="14.5703125" customWidth="1"/>
    <col min="7" max="7" width="17.28515625" style="51" customWidth="1"/>
    <col min="8" max="8" width="11.7109375" bestFit="1" customWidth="1"/>
  </cols>
  <sheetData>
    <row r="1" spans="1:11" ht="33" customHeight="1">
      <c r="A1" s="321" t="s">
        <v>393</v>
      </c>
      <c r="B1" s="322" t="s">
        <v>710</v>
      </c>
      <c r="C1" s="337" t="s">
        <v>394</v>
      </c>
      <c r="D1" s="338"/>
      <c r="E1" s="338"/>
      <c r="F1" s="338"/>
      <c r="G1" s="339"/>
    </row>
    <row r="2" spans="1:11" ht="38.25" customHeight="1">
      <c r="A2" s="323" t="s">
        <v>107</v>
      </c>
      <c r="B2" s="324">
        <v>20</v>
      </c>
      <c r="C2" s="340" t="s">
        <v>108</v>
      </c>
      <c r="D2" s="341"/>
      <c r="E2" s="341"/>
      <c r="F2" s="341"/>
      <c r="G2" s="342"/>
    </row>
    <row r="3" spans="1:11" ht="3" customHeight="1">
      <c r="A3" s="43"/>
      <c r="B3" s="44"/>
      <c r="C3" s="44"/>
      <c r="D3" s="44"/>
      <c r="E3" s="44"/>
      <c r="F3" s="44"/>
      <c r="G3" s="52"/>
    </row>
    <row r="4" spans="1:11" ht="40.5" customHeight="1">
      <c r="A4" s="343" t="s">
        <v>0</v>
      </c>
      <c r="B4" s="344"/>
      <c r="C4" s="218" t="s">
        <v>1</v>
      </c>
      <c r="D4" s="218" t="s">
        <v>2</v>
      </c>
      <c r="E4" s="218" t="s">
        <v>23</v>
      </c>
      <c r="F4" s="1" t="s">
        <v>5</v>
      </c>
      <c r="G4" s="48" t="s">
        <v>7</v>
      </c>
    </row>
    <row r="5" spans="1:11" ht="31.5">
      <c r="A5" s="86"/>
      <c r="B5" s="81"/>
      <c r="C5" s="83" t="s">
        <v>108</v>
      </c>
      <c r="D5" s="81" t="s">
        <v>96</v>
      </c>
      <c r="E5" s="81"/>
      <c r="F5" s="85"/>
      <c r="G5" s="91"/>
      <c r="H5" s="97"/>
      <c r="I5" s="12"/>
      <c r="J5" s="12"/>
      <c r="K5" s="11"/>
    </row>
    <row r="6" spans="1:11" ht="15.75">
      <c r="A6" s="88" t="s">
        <v>13</v>
      </c>
      <c r="B6" s="8" t="s">
        <v>27</v>
      </c>
      <c r="C6" s="77" t="s">
        <v>28</v>
      </c>
      <c r="D6" s="8" t="s">
        <v>3</v>
      </c>
      <c r="E6" s="119">
        <v>0.12</v>
      </c>
      <c r="F6" s="8">
        <v>18.98</v>
      </c>
      <c r="G6" s="92">
        <f>E6*F6</f>
        <v>2.2776000000000001</v>
      </c>
      <c r="H6" s="97"/>
      <c r="I6" s="12"/>
      <c r="J6" s="12"/>
    </row>
    <row r="7" spans="1:11" ht="15.75">
      <c r="A7" s="88" t="s">
        <v>13</v>
      </c>
      <c r="B7" s="8" t="s">
        <v>20</v>
      </c>
      <c r="C7" s="77" t="s">
        <v>21</v>
      </c>
      <c r="D7" s="8" t="s">
        <v>3</v>
      </c>
      <c r="E7" s="119">
        <v>0.41</v>
      </c>
      <c r="F7" s="8">
        <v>14.44</v>
      </c>
      <c r="G7" s="92">
        <f t="shared" ref="G7:G11" si="0">E7*F7</f>
        <v>5.9203999999999999</v>
      </c>
      <c r="H7" s="97"/>
      <c r="I7" s="12"/>
      <c r="J7" s="12"/>
    </row>
    <row r="8" spans="1:11" ht="78.75">
      <c r="A8" s="88" t="s">
        <v>13</v>
      </c>
      <c r="B8" s="8" t="s">
        <v>14</v>
      </c>
      <c r="C8" s="77" t="s">
        <v>15</v>
      </c>
      <c r="D8" s="8" t="s">
        <v>6</v>
      </c>
      <c r="E8" s="119">
        <v>6.5000000000000002E-2</v>
      </c>
      <c r="F8" s="8">
        <v>87.17</v>
      </c>
      <c r="G8" s="92">
        <f t="shared" si="0"/>
        <v>5.6660500000000003</v>
      </c>
      <c r="H8" s="97"/>
      <c r="I8" s="12"/>
      <c r="J8" s="12"/>
    </row>
    <row r="9" spans="1:11" ht="31.5">
      <c r="A9" s="88" t="s">
        <v>433</v>
      </c>
      <c r="B9" s="8" t="s">
        <v>492</v>
      </c>
      <c r="C9" s="77" t="s">
        <v>484</v>
      </c>
      <c r="D9" s="8" t="s">
        <v>3</v>
      </c>
      <c r="E9" s="119">
        <v>4.4999999999999997E-3</v>
      </c>
      <c r="F9" s="8">
        <v>101.29</v>
      </c>
      <c r="G9" s="92">
        <f t="shared" si="0"/>
        <v>0.45580500000000002</v>
      </c>
      <c r="H9" s="97"/>
      <c r="I9" s="12"/>
      <c r="J9" s="12"/>
    </row>
    <row r="10" spans="1:11" ht="15.75">
      <c r="A10" s="88" t="s">
        <v>433</v>
      </c>
      <c r="B10" s="8"/>
      <c r="C10" s="77" t="s">
        <v>678</v>
      </c>
      <c r="D10" s="8" t="s">
        <v>3</v>
      </c>
      <c r="E10" s="119">
        <v>8.0000000000000002E-3</v>
      </c>
      <c r="F10" s="8">
        <v>36.44</v>
      </c>
      <c r="G10" s="92">
        <f t="shared" si="0"/>
        <v>0.29152</v>
      </c>
      <c r="H10" s="243"/>
      <c r="I10" s="12"/>
      <c r="J10" s="12"/>
    </row>
    <row r="11" spans="1:11" ht="31.5">
      <c r="A11" s="88" t="s">
        <v>433</v>
      </c>
      <c r="B11" s="8" t="s">
        <v>504</v>
      </c>
      <c r="C11" s="77" t="s">
        <v>505</v>
      </c>
      <c r="D11" s="8" t="s">
        <v>3</v>
      </c>
      <c r="E11" s="119">
        <v>4.4999999999999997E-3</v>
      </c>
      <c r="F11" s="8">
        <v>28.66</v>
      </c>
      <c r="G11" s="92">
        <f t="shared" si="0"/>
        <v>0.12897</v>
      </c>
      <c r="H11" s="97"/>
      <c r="I11" s="12"/>
      <c r="J11" s="12"/>
    </row>
    <row r="12" spans="1:11">
      <c r="A12" s="345" t="s">
        <v>24</v>
      </c>
      <c r="B12" s="346"/>
      <c r="C12" s="346"/>
      <c r="D12" s="346"/>
      <c r="E12" s="346"/>
      <c r="F12" s="346"/>
      <c r="G12" s="42">
        <f>SUM(G6:G11)</f>
        <v>14.740345000000001</v>
      </c>
      <c r="I12" s="4"/>
    </row>
  </sheetData>
  <mergeCells count="4">
    <mergeCell ref="C1:G1"/>
    <mergeCell ref="C2:G2"/>
    <mergeCell ref="A4:B4"/>
    <mergeCell ref="A12:F1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8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 codeName="Plan48">
    <pageSetUpPr fitToPage="1"/>
  </sheetPr>
  <dimension ref="A1:P21"/>
  <sheetViews>
    <sheetView showGridLines="0" view="pageBreakPreview" topLeftCell="A4" zoomScale="85" zoomScaleSheetLayoutView="85" workbookViewId="0">
      <selection activeCell="F19" sqref="F19"/>
    </sheetView>
  </sheetViews>
  <sheetFormatPr defaultRowHeight="15"/>
  <cols>
    <col min="1" max="1" width="13.42578125" bestFit="1" customWidth="1"/>
    <col min="2" max="2" width="6" bestFit="1" customWidth="1"/>
    <col min="3" max="3" width="61.28515625" customWidth="1"/>
    <col min="4" max="4" width="9.140625" bestFit="1" customWidth="1"/>
    <col min="5" max="5" width="11.85546875" customWidth="1"/>
    <col min="6" max="6" width="11.85546875" bestFit="1" customWidth="1"/>
    <col min="7" max="7" width="12.28515625" style="51" bestFit="1" customWidth="1"/>
    <col min="8" max="8" width="12.42578125" bestFit="1" customWidth="1"/>
    <col min="9" max="9" width="12.5703125" style="157" bestFit="1" customWidth="1"/>
    <col min="10" max="11" width="10.85546875" style="157" customWidth="1"/>
    <col min="12" max="13" width="9.140625" style="157"/>
  </cols>
  <sheetData>
    <row r="1" spans="1:16" ht="33" customHeight="1">
      <c r="A1" s="321" t="s">
        <v>393</v>
      </c>
      <c r="B1" s="322" t="s">
        <v>710</v>
      </c>
      <c r="C1" s="337" t="s">
        <v>394</v>
      </c>
      <c r="D1" s="338"/>
      <c r="E1" s="338"/>
      <c r="F1" s="338"/>
      <c r="G1" s="339"/>
    </row>
    <row r="2" spans="1:16" ht="38.25" customHeight="1">
      <c r="A2" s="323" t="s">
        <v>109</v>
      </c>
      <c r="B2" s="324">
        <v>21</v>
      </c>
      <c r="C2" s="340" t="s">
        <v>529</v>
      </c>
      <c r="D2" s="341"/>
      <c r="E2" s="341"/>
      <c r="F2" s="341"/>
      <c r="G2" s="342"/>
      <c r="I2" s="158"/>
      <c r="J2" s="158"/>
      <c r="K2" s="158"/>
      <c r="L2" s="158"/>
      <c r="M2" s="158"/>
      <c r="N2" s="158"/>
      <c r="O2" s="158"/>
      <c r="P2" s="158"/>
    </row>
    <row r="3" spans="1:16" ht="3" customHeight="1">
      <c r="A3" s="43"/>
      <c r="B3" s="44"/>
      <c r="C3" s="44"/>
      <c r="D3" s="44"/>
      <c r="E3" s="44"/>
      <c r="F3" s="44"/>
      <c r="G3" s="52"/>
      <c r="I3" s="158"/>
      <c r="J3" s="158"/>
      <c r="K3" s="158"/>
      <c r="L3" s="158"/>
      <c r="M3" s="158"/>
      <c r="N3" s="158"/>
      <c r="O3" s="158"/>
      <c r="P3" s="158"/>
    </row>
    <row r="4" spans="1:16" ht="42" customHeight="1">
      <c r="A4" s="347" t="s">
        <v>0</v>
      </c>
      <c r="B4" s="348"/>
      <c r="C4" s="188" t="s">
        <v>1</v>
      </c>
      <c r="D4" s="188" t="s">
        <v>2</v>
      </c>
      <c r="E4" s="188" t="s">
        <v>23</v>
      </c>
      <c r="F4" s="20" t="s">
        <v>5</v>
      </c>
      <c r="G4" s="107" t="s">
        <v>7</v>
      </c>
      <c r="H4" s="161"/>
      <c r="I4" s="162"/>
      <c r="J4" s="163"/>
      <c r="K4" s="158"/>
      <c r="L4" s="158"/>
      <c r="M4" s="158"/>
      <c r="N4" s="158"/>
      <c r="O4" s="158"/>
      <c r="P4" s="158"/>
    </row>
    <row r="5" spans="1:16" ht="60">
      <c r="A5" s="60" t="s">
        <v>530</v>
      </c>
      <c r="B5" s="56" t="s">
        <v>531</v>
      </c>
      <c r="C5" s="58" t="s">
        <v>532</v>
      </c>
      <c r="D5" s="56" t="s">
        <v>12</v>
      </c>
      <c r="E5" s="56" t="s">
        <v>630</v>
      </c>
      <c r="F5" s="137">
        <v>20</v>
      </c>
      <c r="G5" s="138"/>
      <c r="H5" s="209"/>
      <c r="I5" s="210"/>
      <c r="J5" s="211"/>
      <c r="K5" s="212"/>
      <c r="L5" s="158"/>
      <c r="M5" s="158"/>
      <c r="N5" s="158"/>
      <c r="O5" s="158"/>
      <c r="P5" s="158"/>
    </row>
    <row r="6" spans="1:16" ht="45">
      <c r="A6" s="135" t="s">
        <v>42</v>
      </c>
      <c r="B6" s="39" t="s">
        <v>533</v>
      </c>
      <c r="C6" s="223" t="s">
        <v>534</v>
      </c>
      <c r="D6" s="39" t="s">
        <v>535</v>
      </c>
      <c r="E6" s="159">
        <v>2.6</v>
      </c>
      <c r="F6" s="39">
        <v>320</v>
      </c>
      <c r="G6" s="139">
        <f>E6*F6/$F$5</f>
        <v>41.6</v>
      </c>
      <c r="H6" s="214"/>
      <c r="I6" s="163"/>
      <c r="J6" s="163"/>
      <c r="K6" s="158"/>
      <c r="L6" s="158"/>
      <c r="M6" s="158"/>
      <c r="N6" s="158"/>
      <c r="O6" s="158"/>
      <c r="P6" s="158"/>
    </row>
    <row r="7" spans="1:16">
      <c r="A7" s="135" t="s">
        <v>13</v>
      </c>
      <c r="B7" s="39" t="s">
        <v>536</v>
      </c>
      <c r="C7" s="134" t="s">
        <v>537</v>
      </c>
      <c r="D7" s="39" t="s">
        <v>3</v>
      </c>
      <c r="E7" s="159">
        <v>1.1599999999999999</v>
      </c>
      <c r="F7" s="231">
        <v>12.16</v>
      </c>
      <c r="G7" s="139">
        <f>E7*F7/$F$5</f>
        <v>0.70527999999999991</v>
      </c>
      <c r="H7" s="214"/>
      <c r="I7" s="163"/>
      <c r="J7" s="163"/>
      <c r="K7" s="158"/>
      <c r="L7" s="158"/>
      <c r="M7" s="158"/>
      <c r="N7" s="158"/>
      <c r="O7" s="158"/>
      <c r="P7" s="158"/>
    </row>
    <row r="8" spans="1:16" ht="45">
      <c r="A8" s="135" t="s">
        <v>13</v>
      </c>
      <c r="B8" s="39" t="s">
        <v>538</v>
      </c>
      <c r="C8" s="134" t="s">
        <v>539</v>
      </c>
      <c r="D8" s="39" t="s">
        <v>6</v>
      </c>
      <c r="E8" s="159">
        <v>7.0000000000000007E-2</v>
      </c>
      <c r="F8" s="39">
        <v>112.7</v>
      </c>
      <c r="G8" s="139">
        <f>E8*F8/$F$5</f>
        <v>0.39445000000000008</v>
      </c>
      <c r="H8" s="214"/>
      <c r="I8" s="163"/>
      <c r="J8" s="163"/>
      <c r="L8" s="158"/>
      <c r="M8" s="158"/>
      <c r="N8" s="158"/>
      <c r="O8" s="158"/>
      <c r="P8" s="158"/>
    </row>
    <row r="9" spans="1:16" ht="45">
      <c r="A9" s="135" t="s">
        <v>13</v>
      </c>
      <c r="B9" s="39" t="s">
        <v>540</v>
      </c>
      <c r="C9" s="134" t="s">
        <v>541</v>
      </c>
      <c r="D9" s="39" t="s">
        <v>8</v>
      </c>
      <c r="E9" s="159">
        <v>0.26</v>
      </c>
      <c r="F9" s="39">
        <v>39.99</v>
      </c>
      <c r="G9" s="139">
        <f>E9*F9/$F$5</f>
        <v>0.51987000000000005</v>
      </c>
      <c r="H9" s="214"/>
      <c r="I9" s="213"/>
      <c r="J9" s="22"/>
      <c r="K9" s="198"/>
      <c r="M9" s="158"/>
      <c r="N9" s="158"/>
      <c r="O9" s="158"/>
      <c r="P9" s="158"/>
    </row>
    <row r="10" spans="1:16" ht="30">
      <c r="A10" s="229" t="s">
        <v>433</v>
      </c>
      <c r="B10" s="231" t="s">
        <v>492</v>
      </c>
      <c r="C10" s="223" t="s">
        <v>484</v>
      </c>
      <c r="D10" s="231" t="s">
        <v>3</v>
      </c>
      <c r="E10" s="267">
        <v>0.1</v>
      </c>
      <c r="F10" s="231">
        <v>101.29</v>
      </c>
      <c r="G10" s="306">
        <f t="shared" ref="G10:G12" si="0">E10*F10</f>
        <v>10.129000000000001</v>
      </c>
      <c r="H10" s="214"/>
      <c r="I10" s="213"/>
      <c r="J10" s="22"/>
      <c r="K10" s="198"/>
      <c r="M10" s="158"/>
      <c r="N10" s="158"/>
      <c r="O10" s="158"/>
      <c r="P10" s="158"/>
    </row>
    <row r="11" spans="1:16">
      <c r="A11" s="229" t="s">
        <v>433</v>
      </c>
      <c r="B11" s="231"/>
      <c r="C11" s="223" t="s">
        <v>678</v>
      </c>
      <c r="D11" s="231" t="s">
        <v>3</v>
      </c>
      <c r="E11" s="267">
        <v>0.17</v>
      </c>
      <c r="F11" s="231">
        <v>36.44</v>
      </c>
      <c r="G11" s="306">
        <f t="shared" si="0"/>
        <v>6.1947999999999999</v>
      </c>
      <c r="H11" s="214"/>
      <c r="I11" s="213"/>
      <c r="J11" s="22"/>
      <c r="K11" s="198"/>
      <c r="M11" s="158"/>
      <c r="N11" s="158"/>
      <c r="O11" s="158"/>
      <c r="P11" s="158"/>
    </row>
    <row r="12" spans="1:16" ht="30">
      <c r="A12" s="229" t="s">
        <v>433</v>
      </c>
      <c r="B12" s="231" t="s">
        <v>504</v>
      </c>
      <c r="C12" s="223" t="s">
        <v>505</v>
      </c>
      <c r="D12" s="231" t="s">
        <v>3</v>
      </c>
      <c r="E12" s="267">
        <v>0.1</v>
      </c>
      <c r="F12" s="231">
        <v>28.66</v>
      </c>
      <c r="G12" s="306">
        <f t="shared" si="0"/>
        <v>2.8660000000000001</v>
      </c>
      <c r="H12" s="214"/>
      <c r="I12" s="213"/>
      <c r="J12" s="22"/>
      <c r="K12" s="198"/>
      <c r="M12" s="158"/>
      <c r="N12" s="158"/>
      <c r="O12" s="158"/>
      <c r="P12" s="158"/>
    </row>
    <row r="13" spans="1:16">
      <c r="A13" s="349" t="s">
        <v>24</v>
      </c>
      <c r="B13" s="350"/>
      <c r="C13" s="350"/>
      <c r="D13" s="350"/>
      <c r="E13" s="350"/>
      <c r="F13" s="351"/>
      <c r="G13" s="136">
        <f>SUM(G6:G12)</f>
        <v>62.409400000000005</v>
      </c>
      <c r="H13" s="214"/>
      <c r="I13" s="162"/>
      <c r="J13" s="22"/>
      <c r="K13" s="327"/>
      <c r="M13" s="158"/>
      <c r="N13" s="158"/>
      <c r="O13" s="158"/>
      <c r="P13" s="158"/>
    </row>
    <row r="14" spans="1:16">
      <c r="A14" s="161"/>
      <c r="B14" s="161"/>
      <c r="C14" s="161"/>
      <c r="D14" s="161"/>
      <c r="E14" s="161"/>
      <c r="F14" s="161"/>
      <c r="H14" s="97"/>
      <c r="I14" s="163"/>
      <c r="J14" s="208"/>
      <c r="K14" s="207"/>
      <c r="L14" s="158"/>
      <c r="M14" s="158"/>
      <c r="N14" s="158"/>
      <c r="O14" s="158"/>
      <c r="P14" s="158"/>
    </row>
    <row r="15" spans="1:16">
      <c r="A15" s="161"/>
      <c r="B15" s="161"/>
      <c r="C15" s="161"/>
      <c r="D15" s="161"/>
      <c r="E15" s="161"/>
      <c r="F15" s="161"/>
      <c r="H15" s="97"/>
      <c r="I15" s="97"/>
      <c r="J15" s="97"/>
    </row>
    <row r="16" spans="1:16">
      <c r="A16" s="161"/>
      <c r="B16" s="161"/>
      <c r="C16" s="161"/>
      <c r="D16" s="161"/>
      <c r="E16" s="161"/>
      <c r="F16" s="161"/>
      <c r="H16" s="97"/>
      <c r="I16" s="97"/>
      <c r="J16" s="97"/>
    </row>
    <row r="17" spans="1:13">
      <c r="A17" s="161"/>
      <c r="B17" s="161"/>
      <c r="C17" s="161"/>
      <c r="D17" s="161"/>
      <c r="E17" s="161"/>
      <c r="F17" s="161"/>
      <c r="H17" s="162"/>
      <c r="I17" s="22"/>
      <c r="J17" s="165"/>
      <c r="K17" s="152"/>
      <c r="L17" s="153"/>
      <c r="M17" s="153"/>
    </row>
    <row r="18" spans="1:13">
      <c r="A18" s="161"/>
      <c r="B18" s="161"/>
      <c r="C18" s="161"/>
      <c r="D18" s="161"/>
      <c r="E18" s="161"/>
      <c r="F18" s="161"/>
      <c r="H18" s="166"/>
      <c r="I18" s="22"/>
      <c r="J18" s="153"/>
      <c r="K18" s="152"/>
      <c r="L18" s="153"/>
      <c r="M18" s="153"/>
    </row>
    <row r="19" spans="1:13">
      <c r="A19" s="161"/>
      <c r="B19" s="161"/>
      <c r="C19" s="161"/>
      <c r="D19" s="161"/>
      <c r="E19" s="161"/>
      <c r="F19" s="161"/>
      <c r="H19" s="167"/>
      <c r="I19" s="154"/>
      <c r="J19" s="151"/>
      <c r="K19" s="152"/>
      <c r="L19" s="155"/>
      <c r="M19" s="156"/>
    </row>
    <row r="20" spans="1:13">
      <c r="A20" s="161"/>
      <c r="B20" s="161"/>
      <c r="C20" s="161"/>
      <c r="D20" s="161"/>
      <c r="E20" s="161"/>
      <c r="F20" s="161"/>
      <c r="H20" s="161"/>
    </row>
    <row r="21" spans="1:13">
      <c r="A21" s="161"/>
      <c r="B21" s="161"/>
      <c r="C21" s="161"/>
      <c r="D21" s="161"/>
      <c r="E21" s="161"/>
      <c r="F21" s="161"/>
      <c r="H21" s="160"/>
    </row>
  </sheetData>
  <dataConsolidate/>
  <mergeCells count="4">
    <mergeCell ref="C1:G1"/>
    <mergeCell ref="C2:G2"/>
    <mergeCell ref="A4:B4"/>
    <mergeCell ref="A13:F1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3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showGridLines="0" view="pageBreakPreview" zoomScale="85" zoomScaleNormal="85" zoomScaleSheetLayoutView="85" workbookViewId="0">
      <selection activeCell="F19" sqref="F19"/>
    </sheetView>
  </sheetViews>
  <sheetFormatPr defaultRowHeight="15"/>
  <cols>
    <col min="1" max="1" width="13.42578125" bestFit="1" customWidth="1"/>
    <col min="2" max="2" width="6" bestFit="1" customWidth="1"/>
    <col min="3" max="3" width="61.28515625" customWidth="1"/>
    <col min="4" max="4" width="9.140625" bestFit="1" customWidth="1"/>
    <col min="5" max="5" width="11.85546875" customWidth="1"/>
    <col min="6" max="6" width="11.85546875" bestFit="1" customWidth="1"/>
    <col min="7" max="7" width="12.28515625" style="51" bestFit="1" customWidth="1"/>
    <col min="8" max="8" width="12.42578125" bestFit="1" customWidth="1"/>
    <col min="9" max="9" width="12.5703125" style="157" bestFit="1" customWidth="1"/>
    <col min="10" max="11" width="10.85546875" style="157" customWidth="1"/>
    <col min="12" max="13" width="9.140625" style="157"/>
  </cols>
  <sheetData>
    <row r="1" spans="1:16" ht="33" customHeight="1">
      <c r="A1" s="321" t="s">
        <v>393</v>
      </c>
      <c r="B1" s="322" t="s">
        <v>710</v>
      </c>
      <c r="C1" s="337" t="s">
        <v>394</v>
      </c>
      <c r="D1" s="338"/>
      <c r="E1" s="338"/>
      <c r="F1" s="338"/>
      <c r="G1" s="339"/>
    </row>
    <row r="2" spans="1:16" ht="38.25" customHeight="1">
      <c r="A2" s="323" t="s">
        <v>109</v>
      </c>
      <c r="B2" s="324">
        <v>21</v>
      </c>
      <c r="C2" s="340" t="s">
        <v>529</v>
      </c>
      <c r="D2" s="341"/>
      <c r="E2" s="341"/>
      <c r="F2" s="341"/>
      <c r="G2" s="342"/>
      <c r="I2" s="158"/>
      <c r="J2" s="158"/>
      <c r="K2" s="158"/>
      <c r="L2" s="158"/>
      <c r="M2" s="158"/>
      <c r="N2" s="158"/>
      <c r="O2" s="158"/>
      <c r="P2" s="158"/>
    </row>
    <row r="3" spans="1:16" ht="3" customHeight="1">
      <c r="A3" s="43"/>
      <c r="B3" s="44"/>
      <c r="C3" s="44"/>
      <c r="D3" s="44"/>
      <c r="E3" s="44"/>
      <c r="F3" s="44"/>
      <c r="G3" s="52"/>
      <c r="I3" s="158"/>
      <c r="J3" s="158"/>
      <c r="K3" s="158"/>
      <c r="L3" s="158"/>
      <c r="M3" s="158"/>
      <c r="N3" s="158"/>
      <c r="O3" s="158"/>
      <c r="P3" s="158"/>
    </row>
    <row r="4" spans="1:16" ht="42" customHeight="1">
      <c r="A4" s="347" t="s">
        <v>0</v>
      </c>
      <c r="B4" s="348"/>
      <c r="C4" s="317" t="s">
        <v>1</v>
      </c>
      <c r="D4" s="317" t="s">
        <v>2</v>
      </c>
      <c r="E4" s="317" t="s">
        <v>23</v>
      </c>
      <c r="F4" s="20" t="s">
        <v>5</v>
      </c>
      <c r="G4" s="107" t="s">
        <v>7</v>
      </c>
      <c r="H4" s="161"/>
      <c r="I4" s="162"/>
      <c r="J4" s="163"/>
      <c r="K4" s="158"/>
      <c r="L4" s="158"/>
      <c r="M4" s="158"/>
      <c r="N4" s="158"/>
      <c r="O4" s="158"/>
      <c r="P4" s="158"/>
    </row>
    <row r="5" spans="1:16" ht="60">
      <c r="A5" s="60" t="s">
        <v>530</v>
      </c>
      <c r="B5" s="56" t="s">
        <v>531</v>
      </c>
      <c r="C5" s="58" t="s">
        <v>532</v>
      </c>
      <c r="D5" s="56" t="s">
        <v>12</v>
      </c>
      <c r="E5" s="56" t="s">
        <v>4</v>
      </c>
      <c r="F5" s="137"/>
      <c r="G5" s="138"/>
      <c r="H5" s="209"/>
      <c r="I5" s="210"/>
      <c r="J5" s="211"/>
      <c r="K5" s="212"/>
      <c r="L5" s="158"/>
      <c r="M5" s="158"/>
      <c r="N5" s="158"/>
      <c r="O5" s="158"/>
      <c r="P5" s="158"/>
    </row>
    <row r="6" spans="1:16" ht="45">
      <c r="A6" s="135" t="s">
        <v>42</v>
      </c>
      <c r="B6" s="39" t="s">
        <v>533</v>
      </c>
      <c r="C6" s="223" t="s">
        <v>534</v>
      </c>
      <c r="D6" s="39" t="s">
        <v>535</v>
      </c>
      <c r="E6" s="159">
        <v>2.6</v>
      </c>
      <c r="F6" s="39">
        <v>315</v>
      </c>
      <c r="G6" s="306">
        <f t="shared" ref="G6:G9" si="0">E6*F6</f>
        <v>819</v>
      </c>
      <c r="H6" s="214"/>
      <c r="I6" s="163"/>
      <c r="J6" s="163"/>
      <c r="K6" s="158"/>
      <c r="L6" s="158"/>
      <c r="M6" s="158"/>
      <c r="N6" s="158"/>
      <c r="O6" s="158"/>
      <c r="P6" s="158"/>
    </row>
    <row r="7" spans="1:16">
      <c r="A7" s="135" t="s">
        <v>13</v>
      </c>
      <c r="B7" s="39" t="s">
        <v>536</v>
      </c>
      <c r="C7" s="134" t="s">
        <v>537</v>
      </c>
      <c r="D7" s="39" t="s">
        <v>3</v>
      </c>
      <c r="E7" s="159">
        <v>2.95</v>
      </c>
      <c r="F7" s="231">
        <v>12.16</v>
      </c>
      <c r="G7" s="306">
        <f t="shared" si="0"/>
        <v>35.872</v>
      </c>
      <c r="H7" s="214"/>
      <c r="I7" s="163"/>
      <c r="J7" s="163"/>
      <c r="K7" s="158"/>
      <c r="L7" s="158"/>
      <c r="M7" s="158"/>
      <c r="N7" s="158"/>
      <c r="O7" s="158"/>
      <c r="P7" s="158"/>
    </row>
    <row r="8" spans="1:16" ht="45">
      <c r="A8" s="135" t="s">
        <v>13</v>
      </c>
      <c r="B8" s="39" t="s">
        <v>538</v>
      </c>
      <c r="C8" s="134" t="s">
        <v>539</v>
      </c>
      <c r="D8" s="39" t="s">
        <v>6</v>
      </c>
      <c r="E8" s="159">
        <v>1.05</v>
      </c>
      <c r="F8" s="231">
        <v>112.7</v>
      </c>
      <c r="G8" s="306">
        <f t="shared" si="0"/>
        <v>118.33500000000001</v>
      </c>
      <c r="H8" s="214"/>
      <c r="I8" s="163"/>
      <c r="J8" s="163"/>
      <c r="K8" s="158"/>
      <c r="L8" s="158"/>
      <c r="M8" s="158"/>
      <c r="N8" s="158"/>
      <c r="O8" s="158"/>
      <c r="P8" s="158"/>
    </row>
    <row r="9" spans="1:16" ht="45">
      <c r="A9" s="135" t="s">
        <v>13</v>
      </c>
      <c r="B9" s="39" t="s">
        <v>540</v>
      </c>
      <c r="C9" s="134" t="s">
        <v>541</v>
      </c>
      <c r="D9" s="39" t="s">
        <v>8</v>
      </c>
      <c r="E9" s="159">
        <v>0.91</v>
      </c>
      <c r="F9" s="39">
        <v>39.99</v>
      </c>
      <c r="G9" s="306">
        <f t="shared" si="0"/>
        <v>36.390900000000002</v>
      </c>
      <c r="H9" s="214"/>
      <c r="I9" s="213"/>
      <c r="J9" s="22"/>
      <c r="K9" s="198"/>
      <c r="M9" s="158"/>
      <c r="N9" s="158"/>
      <c r="O9" s="158"/>
      <c r="P9" s="158"/>
    </row>
    <row r="10" spans="1:16" ht="45">
      <c r="A10" s="60" t="s">
        <v>530</v>
      </c>
      <c r="B10" s="56" t="s">
        <v>681</v>
      </c>
      <c r="C10" s="58" t="s">
        <v>682</v>
      </c>
      <c r="D10" s="56" t="s">
        <v>41</v>
      </c>
      <c r="E10" s="56" t="s">
        <v>698</v>
      </c>
      <c r="F10" s="319">
        <v>20</v>
      </c>
      <c r="G10" s="138"/>
      <c r="H10" s="214"/>
      <c r="I10" s="213"/>
      <c r="J10" s="22"/>
      <c r="K10" s="198"/>
      <c r="M10" s="158"/>
      <c r="N10" s="158"/>
      <c r="O10" s="158"/>
      <c r="P10" s="158"/>
    </row>
    <row r="11" spans="1:16" ht="30">
      <c r="A11" s="135" t="s">
        <v>42</v>
      </c>
      <c r="B11" s="39" t="s">
        <v>684</v>
      </c>
      <c r="C11" s="134" t="s">
        <v>685</v>
      </c>
      <c r="D11" s="39" t="s">
        <v>48</v>
      </c>
      <c r="E11" s="159">
        <v>1.3</v>
      </c>
      <c r="F11" s="39">
        <v>3.68</v>
      </c>
      <c r="G11" s="306">
        <f t="shared" ref="G11:G14" si="1">E11*F11*$F$10</f>
        <v>95.68</v>
      </c>
      <c r="H11" s="214"/>
      <c r="I11" s="213"/>
      <c r="J11" s="22"/>
      <c r="K11" s="198"/>
      <c r="M11" s="158"/>
      <c r="N11" s="158"/>
      <c r="O11" s="158"/>
      <c r="P11" s="158"/>
    </row>
    <row r="12" spans="1:16">
      <c r="A12" s="135" t="s">
        <v>13</v>
      </c>
      <c r="B12" s="39" t="s">
        <v>20</v>
      </c>
      <c r="C12" s="134" t="s">
        <v>21</v>
      </c>
      <c r="D12" s="39" t="s">
        <v>3</v>
      </c>
      <c r="E12" s="159">
        <v>0.45</v>
      </c>
      <c r="F12" s="39">
        <v>13.44</v>
      </c>
      <c r="G12" s="306">
        <f t="shared" si="1"/>
        <v>120.96000000000001</v>
      </c>
      <c r="H12" s="214"/>
      <c r="I12" s="213"/>
      <c r="J12" s="22"/>
      <c r="K12" s="198"/>
      <c r="M12" s="158"/>
      <c r="N12" s="158"/>
      <c r="O12" s="158"/>
      <c r="P12" s="158"/>
    </row>
    <row r="13" spans="1:16" ht="30">
      <c r="A13" s="135" t="s">
        <v>13</v>
      </c>
      <c r="B13" s="39" t="s">
        <v>686</v>
      </c>
      <c r="C13" s="134" t="s">
        <v>687</v>
      </c>
      <c r="D13" s="39" t="s">
        <v>6</v>
      </c>
      <c r="E13" s="159" t="s">
        <v>683</v>
      </c>
      <c r="F13" s="39">
        <v>70.349999999999994</v>
      </c>
      <c r="G13" s="306">
        <f t="shared" si="1"/>
        <v>2.3918999999999997</v>
      </c>
      <c r="H13" s="214"/>
      <c r="I13" s="213"/>
      <c r="J13" s="22"/>
      <c r="K13" s="198"/>
      <c r="M13" s="158"/>
      <c r="N13" s="158"/>
      <c r="O13" s="158"/>
      <c r="P13" s="158"/>
    </row>
    <row r="14" spans="1:16" ht="30">
      <c r="A14" s="135" t="s">
        <v>13</v>
      </c>
      <c r="B14" s="39" t="s">
        <v>688</v>
      </c>
      <c r="C14" s="134" t="s">
        <v>689</v>
      </c>
      <c r="D14" s="39" t="s">
        <v>8</v>
      </c>
      <c r="E14" s="159">
        <v>1.4E-2</v>
      </c>
      <c r="F14" s="39">
        <v>25.87</v>
      </c>
      <c r="G14" s="306">
        <f t="shared" si="1"/>
        <v>7.2435999999999998</v>
      </c>
      <c r="H14" s="214"/>
      <c r="I14" s="213"/>
      <c r="J14" s="22"/>
      <c r="K14" s="198"/>
      <c r="M14" s="158"/>
      <c r="N14" s="158"/>
      <c r="O14" s="158"/>
      <c r="P14" s="158"/>
    </row>
    <row r="15" spans="1:16" ht="45">
      <c r="A15" s="60" t="s">
        <v>530</v>
      </c>
      <c r="B15" s="56" t="s">
        <v>690</v>
      </c>
      <c r="C15" s="58" t="s">
        <v>691</v>
      </c>
      <c r="D15" s="56" t="s">
        <v>41</v>
      </c>
      <c r="E15" s="56" t="s">
        <v>698</v>
      </c>
      <c r="F15" s="319">
        <v>20</v>
      </c>
      <c r="G15" s="138"/>
      <c r="H15" s="214"/>
      <c r="I15" s="213"/>
      <c r="J15" s="22"/>
      <c r="K15" s="198"/>
      <c r="M15" s="158"/>
      <c r="N15" s="158"/>
      <c r="O15" s="158"/>
      <c r="P15" s="158"/>
    </row>
    <row r="16" spans="1:16" ht="45">
      <c r="A16" s="135" t="s">
        <v>42</v>
      </c>
      <c r="B16" s="39" t="s">
        <v>692</v>
      </c>
      <c r="C16" s="134" t="s">
        <v>693</v>
      </c>
      <c r="D16" s="39" t="s">
        <v>48</v>
      </c>
      <c r="E16" s="159">
        <v>0.5</v>
      </c>
      <c r="F16" s="39">
        <v>1.86</v>
      </c>
      <c r="G16" s="306">
        <f>E16*F16*$F$15</f>
        <v>18.600000000000001</v>
      </c>
      <c r="H16" s="214"/>
      <c r="I16" s="213"/>
      <c r="J16" s="22"/>
      <c r="K16" s="198"/>
      <c r="M16" s="158"/>
      <c r="N16" s="158"/>
      <c r="O16" s="158"/>
      <c r="P16" s="158"/>
    </row>
    <row r="17" spans="1:16">
      <c r="A17" s="135" t="s">
        <v>13</v>
      </c>
      <c r="B17" s="39" t="s">
        <v>20</v>
      </c>
      <c r="C17" s="134" t="s">
        <v>21</v>
      </c>
      <c r="D17" s="39" t="s">
        <v>3</v>
      </c>
      <c r="E17" s="159">
        <v>0.45</v>
      </c>
      <c r="F17" s="39">
        <v>13.44</v>
      </c>
      <c r="G17" s="306">
        <f t="shared" ref="G17:G19" si="2">E17*F17*$F$15</f>
        <v>120.96000000000001</v>
      </c>
      <c r="H17" s="214"/>
      <c r="I17" s="213"/>
      <c r="J17" s="22"/>
      <c r="K17" s="198"/>
      <c r="M17" s="158"/>
      <c r="N17" s="158"/>
      <c r="O17" s="158"/>
      <c r="P17" s="158"/>
    </row>
    <row r="18" spans="1:16" ht="30">
      <c r="A18" s="135" t="s">
        <v>13</v>
      </c>
      <c r="B18" s="39" t="s">
        <v>694</v>
      </c>
      <c r="C18" s="134" t="s">
        <v>695</v>
      </c>
      <c r="D18" s="39" t="s">
        <v>6</v>
      </c>
      <c r="E18" s="159">
        <v>4.0000000000000001E-3</v>
      </c>
      <c r="F18" s="39">
        <v>96.59</v>
      </c>
      <c r="G18" s="306">
        <f t="shared" si="2"/>
        <v>7.7272000000000007</v>
      </c>
      <c r="H18" s="214"/>
      <c r="I18" s="213"/>
      <c r="J18" s="22"/>
      <c r="K18" s="198"/>
      <c r="M18" s="158"/>
      <c r="N18" s="158"/>
      <c r="O18" s="158"/>
      <c r="P18" s="158"/>
    </row>
    <row r="19" spans="1:16" ht="30">
      <c r="A19" s="135" t="s">
        <v>13</v>
      </c>
      <c r="B19" s="39" t="s">
        <v>696</v>
      </c>
      <c r="C19" s="134" t="s">
        <v>697</v>
      </c>
      <c r="D19" s="39" t="s">
        <v>8</v>
      </c>
      <c r="E19" s="159">
        <v>1.4999999999999999E-2</v>
      </c>
      <c r="F19" s="39">
        <v>31.34</v>
      </c>
      <c r="G19" s="306">
        <f t="shared" si="2"/>
        <v>9.4019999999999992</v>
      </c>
      <c r="H19" s="214"/>
      <c r="I19" s="213"/>
      <c r="J19" s="22"/>
      <c r="K19" s="198"/>
      <c r="M19" s="158"/>
      <c r="N19" s="158"/>
      <c r="O19" s="158"/>
      <c r="P19" s="158"/>
    </row>
    <row r="20" spans="1:16" ht="45">
      <c r="A20" s="60" t="s">
        <v>287</v>
      </c>
      <c r="B20" s="56" t="s">
        <v>288</v>
      </c>
      <c r="C20" s="58" t="s">
        <v>289</v>
      </c>
      <c r="D20" s="56" t="s">
        <v>290</v>
      </c>
      <c r="E20" s="56" t="s">
        <v>295</v>
      </c>
      <c r="F20" s="319">
        <v>60</v>
      </c>
      <c r="G20" s="138"/>
      <c r="H20" s="214"/>
      <c r="I20" s="213"/>
      <c r="J20" s="22"/>
      <c r="K20" s="198"/>
      <c r="M20" s="158"/>
      <c r="N20" s="158"/>
      <c r="O20" s="158"/>
      <c r="P20" s="158"/>
    </row>
    <row r="21" spans="1:16" ht="60">
      <c r="A21" s="135" t="s">
        <v>13</v>
      </c>
      <c r="B21" s="39" t="s">
        <v>291</v>
      </c>
      <c r="C21" s="134" t="s">
        <v>292</v>
      </c>
      <c r="D21" s="39" t="s">
        <v>6</v>
      </c>
      <c r="E21" s="159">
        <v>1.2099999999999999E-3</v>
      </c>
      <c r="F21" s="39">
        <v>188.58</v>
      </c>
      <c r="G21" s="306">
        <f>E21*F21*F20</f>
        <v>13.690908</v>
      </c>
      <c r="H21" s="214"/>
      <c r="I21" s="213"/>
      <c r="J21" s="22"/>
      <c r="K21" s="198"/>
      <c r="M21" s="158"/>
      <c r="N21" s="158"/>
      <c r="O21" s="158"/>
      <c r="P21" s="158"/>
    </row>
    <row r="22" spans="1:16" ht="60">
      <c r="A22" s="135" t="s">
        <v>13</v>
      </c>
      <c r="B22" s="39" t="s">
        <v>293</v>
      </c>
      <c r="C22" s="134" t="s">
        <v>294</v>
      </c>
      <c r="D22" s="39" t="s">
        <v>8</v>
      </c>
      <c r="E22" s="159">
        <v>8.5499999999999997E-4</v>
      </c>
      <c r="F22" s="39">
        <v>188.58</v>
      </c>
      <c r="G22" s="306">
        <f>E22*F22*F20</f>
        <v>9.6741540000000015</v>
      </c>
      <c r="H22" s="214"/>
      <c r="I22" s="213"/>
      <c r="J22" s="22"/>
      <c r="K22" s="198"/>
      <c r="M22" s="158"/>
      <c r="N22" s="158"/>
      <c r="O22" s="158"/>
      <c r="P22" s="158"/>
    </row>
    <row r="23" spans="1:16">
      <c r="A23" s="60"/>
      <c r="B23" s="56"/>
      <c r="C23" s="58"/>
      <c r="D23" s="56"/>
      <c r="E23" s="56"/>
      <c r="F23" s="318"/>
      <c r="G23" s="138"/>
      <c r="H23" s="214"/>
      <c r="I23" s="213"/>
      <c r="J23" s="22"/>
      <c r="K23" s="198"/>
      <c r="M23" s="158"/>
      <c r="N23" s="158"/>
      <c r="O23" s="158"/>
      <c r="P23" s="158"/>
    </row>
    <row r="24" spans="1:16" ht="30">
      <c r="A24" s="229" t="s">
        <v>433</v>
      </c>
      <c r="B24" s="231" t="s">
        <v>492</v>
      </c>
      <c r="C24" s="223" t="s">
        <v>484</v>
      </c>
      <c r="D24" s="231" t="s">
        <v>3</v>
      </c>
      <c r="E24" s="267">
        <v>0.1</v>
      </c>
      <c r="F24" s="231">
        <v>101.29</v>
      </c>
      <c r="G24" s="306">
        <f>E24*F24</f>
        <v>10.129000000000001</v>
      </c>
      <c r="H24" s="214"/>
      <c r="I24" s="213"/>
      <c r="J24" s="22"/>
      <c r="K24" s="198"/>
      <c r="M24" s="158"/>
      <c r="N24" s="158"/>
      <c r="O24" s="158"/>
      <c r="P24" s="158"/>
    </row>
    <row r="25" spans="1:16">
      <c r="A25" s="229" t="s">
        <v>433</v>
      </c>
      <c r="B25" s="231"/>
      <c r="C25" s="223" t="s">
        <v>678</v>
      </c>
      <c r="D25" s="231" t="s">
        <v>3</v>
      </c>
      <c r="E25" s="267">
        <v>0.17</v>
      </c>
      <c r="F25" s="231">
        <v>36.44</v>
      </c>
      <c r="G25" s="306">
        <f t="shared" ref="G25:G26" si="3">E25*F25</f>
        <v>6.1947999999999999</v>
      </c>
      <c r="H25" s="214"/>
      <c r="I25" s="213"/>
      <c r="J25" s="22"/>
      <c r="K25" s="198"/>
      <c r="M25" s="158"/>
      <c r="N25" s="158"/>
      <c r="O25" s="158"/>
      <c r="P25" s="158"/>
    </row>
    <row r="26" spans="1:16" ht="30">
      <c r="A26" s="229" t="s">
        <v>433</v>
      </c>
      <c r="B26" s="231" t="s">
        <v>504</v>
      </c>
      <c r="C26" s="223" t="s">
        <v>505</v>
      </c>
      <c r="D26" s="231" t="s">
        <v>3</v>
      </c>
      <c r="E26" s="267">
        <v>0.1</v>
      </c>
      <c r="F26" s="231">
        <v>28.66</v>
      </c>
      <c r="G26" s="306">
        <f t="shared" si="3"/>
        <v>2.8660000000000001</v>
      </c>
      <c r="H26" s="214"/>
      <c r="I26" s="213"/>
      <c r="J26" s="22"/>
      <c r="K26" s="198"/>
      <c r="M26" s="158"/>
      <c r="N26" s="158"/>
      <c r="O26" s="158"/>
      <c r="P26" s="158"/>
    </row>
    <row r="27" spans="1:16">
      <c r="A27" s="349" t="s">
        <v>24</v>
      </c>
      <c r="B27" s="350"/>
      <c r="C27" s="350"/>
      <c r="D27" s="350"/>
      <c r="E27" s="350"/>
      <c r="F27" s="351"/>
      <c r="G27" s="136">
        <f>SUM(G6:G26)</f>
        <v>1435.1174620000002</v>
      </c>
      <c r="H27" s="214"/>
      <c r="I27" s="162"/>
      <c r="J27" s="22"/>
      <c r="K27" s="327"/>
      <c r="M27" s="158"/>
      <c r="N27" s="158"/>
      <c r="O27" s="158"/>
      <c r="P27" s="158"/>
    </row>
    <row r="28" spans="1:16">
      <c r="A28" s="161"/>
      <c r="B28" s="161"/>
      <c r="C28" s="161"/>
      <c r="D28" s="161"/>
      <c r="E28" s="161"/>
      <c r="F28" s="161"/>
      <c r="H28" s="97"/>
      <c r="I28" s="163"/>
      <c r="J28" s="208"/>
      <c r="K28" s="207"/>
      <c r="L28" s="158"/>
      <c r="M28" s="158"/>
      <c r="N28" s="158"/>
      <c r="O28" s="158"/>
      <c r="P28" s="158"/>
    </row>
    <row r="29" spans="1:16">
      <c r="A29" s="161"/>
      <c r="B29" s="161"/>
      <c r="C29" s="161"/>
      <c r="D29" s="161"/>
      <c r="E29" s="161"/>
      <c r="F29" s="161"/>
      <c r="H29" s="97"/>
      <c r="I29" s="97"/>
      <c r="J29" s="97"/>
    </row>
    <row r="30" spans="1:16">
      <c r="A30" s="161"/>
      <c r="B30" s="161"/>
      <c r="C30" s="161"/>
      <c r="D30" s="161"/>
      <c r="E30" s="161"/>
      <c r="F30" s="161"/>
      <c r="H30" s="97"/>
      <c r="I30" s="97"/>
      <c r="J30" s="97"/>
    </row>
    <row r="31" spans="1:16">
      <c r="A31" s="161"/>
      <c r="B31" s="161"/>
      <c r="C31" s="161"/>
      <c r="D31" s="161"/>
      <c r="E31" s="161"/>
      <c r="F31" s="161"/>
      <c r="H31" s="320"/>
      <c r="I31" s="22"/>
      <c r="J31" s="165"/>
      <c r="K31" s="152"/>
      <c r="L31" s="153"/>
      <c r="M31" s="153"/>
    </row>
    <row r="32" spans="1:16">
      <c r="A32" s="161"/>
      <c r="B32" s="161"/>
      <c r="C32" s="161"/>
      <c r="D32" s="161"/>
      <c r="E32" s="161"/>
      <c r="F32" s="161"/>
      <c r="H32" s="166"/>
      <c r="I32" s="22"/>
      <c r="J32" s="153"/>
      <c r="K32" s="152"/>
      <c r="L32" s="153"/>
      <c r="M32" s="153"/>
    </row>
    <row r="33" spans="1:13">
      <c r="A33" s="161"/>
      <c r="B33" s="161"/>
      <c r="C33" s="161"/>
      <c r="D33" s="161"/>
      <c r="E33" s="161"/>
      <c r="F33" s="161"/>
      <c r="H33" s="167"/>
      <c r="I33" s="154"/>
      <c r="J33" s="151"/>
      <c r="K33" s="152"/>
      <c r="L33" s="155"/>
      <c r="M33" s="156"/>
    </row>
    <row r="34" spans="1:13">
      <c r="A34" s="161"/>
      <c r="B34" s="161"/>
      <c r="C34" s="161"/>
      <c r="D34" s="161"/>
      <c r="E34" s="161"/>
      <c r="F34" s="161"/>
      <c r="H34" s="161"/>
    </row>
    <row r="35" spans="1:13">
      <c r="A35" s="161"/>
      <c r="B35" s="161"/>
      <c r="C35" s="161"/>
      <c r="D35" s="161"/>
      <c r="E35" s="161"/>
      <c r="F35" s="161"/>
      <c r="H35" s="160"/>
    </row>
  </sheetData>
  <dataConsolidate/>
  <mergeCells count="4">
    <mergeCell ref="C1:G1"/>
    <mergeCell ref="C2:G2"/>
    <mergeCell ref="A4:B4"/>
    <mergeCell ref="A27:F27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3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showGridLines="0" view="pageBreakPreview" topLeftCell="A19" zoomScale="85" zoomScaleNormal="85" zoomScaleSheetLayoutView="85" workbookViewId="0">
      <selection activeCell="F19" sqref="F19"/>
    </sheetView>
  </sheetViews>
  <sheetFormatPr defaultRowHeight="15"/>
  <cols>
    <col min="1" max="1" width="13.42578125" bestFit="1" customWidth="1"/>
    <col min="2" max="2" width="6" bestFit="1" customWidth="1"/>
    <col min="3" max="3" width="61.28515625" customWidth="1"/>
    <col min="4" max="4" width="9.140625" bestFit="1" customWidth="1"/>
    <col min="5" max="5" width="13.28515625" customWidth="1"/>
    <col min="6" max="6" width="11.85546875" bestFit="1" customWidth="1"/>
    <col min="7" max="7" width="12.28515625" style="51" bestFit="1" customWidth="1"/>
    <col min="8" max="8" width="12.42578125" bestFit="1" customWidth="1"/>
    <col min="9" max="9" width="12.5703125" style="157" bestFit="1" customWidth="1"/>
    <col min="10" max="11" width="10.85546875" style="157" customWidth="1"/>
    <col min="12" max="13" width="9.140625" style="157"/>
  </cols>
  <sheetData>
    <row r="1" spans="1:16" ht="33" customHeight="1">
      <c r="A1" s="321" t="s">
        <v>393</v>
      </c>
      <c r="B1" s="322" t="s">
        <v>710</v>
      </c>
      <c r="C1" s="337" t="s">
        <v>394</v>
      </c>
      <c r="D1" s="338"/>
      <c r="E1" s="338"/>
      <c r="F1" s="338"/>
      <c r="G1" s="339"/>
    </row>
    <row r="2" spans="1:16" ht="38.25" customHeight="1">
      <c r="A2" s="323" t="s">
        <v>109</v>
      </c>
      <c r="B2" s="324">
        <v>21</v>
      </c>
      <c r="C2" s="340" t="s">
        <v>529</v>
      </c>
      <c r="D2" s="341"/>
      <c r="E2" s="341"/>
      <c r="F2" s="341"/>
      <c r="G2" s="342"/>
      <c r="I2" s="158"/>
      <c r="J2" s="158"/>
      <c r="K2" s="158"/>
      <c r="L2" s="158"/>
      <c r="M2" s="158"/>
      <c r="N2" s="158"/>
      <c r="O2" s="158"/>
      <c r="P2" s="158"/>
    </row>
    <row r="3" spans="1:16" ht="3" customHeight="1">
      <c r="A3" s="43"/>
      <c r="B3" s="44"/>
      <c r="C3" s="44"/>
      <c r="D3" s="44"/>
      <c r="E3" s="44"/>
      <c r="F3" s="44"/>
      <c r="G3" s="52"/>
      <c r="I3" s="158"/>
      <c r="J3" s="158"/>
      <c r="K3" s="158"/>
      <c r="L3" s="158"/>
      <c r="M3" s="158"/>
      <c r="N3" s="158"/>
      <c r="O3" s="158"/>
      <c r="P3" s="158"/>
    </row>
    <row r="4" spans="1:16" ht="42" customHeight="1">
      <c r="A4" s="347" t="s">
        <v>0</v>
      </c>
      <c r="B4" s="348"/>
      <c r="C4" s="324" t="s">
        <v>1</v>
      </c>
      <c r="D4" s="324" t="s">
        <v>2</v>
      </c>
      <c r="E4" s="324" t="s">
        <v>23</v>
      </c>
      <c r="F4" s="20" t="s">
        <v>5</v>
      </c>
      <c r="G4" s="107" t="s">
        <v>7</v>
      </c>
      <c r="H4" s="161"/>
      <c r="I4" s="162"/>
      <c r="J4" s="163"/>
      <c r="K4" s="158"/>
      <c r="L4" s="158"/>
      <c r="M4" s="158"/>
      <c r="N4" s="158"/>
      <c r="O4" s="158"/>
      <c r="P4" s="158"/>
    </row>
    <row r="5" spans="1:16" ht="60">
      <c r="A5" s="60" t="s">
        <v>530</v>
      </c>
      <c r="B5" s="56" t="s">
        <v>531</v>
      </c>
      <c r="C5" s="58" t="s">
        <v>532</v>
      </c>
      <c r="D5" s="56" t="s">
        <v>12</v>
      </c>
      <c r="E5" s="56" t="s">
        <v>4</v>
      </c>
      <c r="F5" s="137"/>
      <c r="G5" s="138"/>
      <c r="H5" s="209"/>
      <c r="I5" s="210"/>
      <c r="J5" s="211"/>
      <c r="K5" s="212"/>
      <c r="L5" s="158"/>
      <c r="M5" s="158"/>
      <c r="N5" s="158"/>
      <c r="O5" s="158"/>
      <c r="P5" s="158"/>
    </row>
    <row r="6" spans="1:16" ht="45">
      <c r="A6" s="135" t="s">
        <v>42</v>
      </c>
      <c r="B6" s="39" t="s">
        <v>533</v>
      </c>
      <c r="C6" s="223" t="s">
        <v>534</v>
      </c>
      <c r="D6" s="39" t="s">
        <v>535</v>
      </c>
      <c r="E6" s="159" t="s">
        <v>699</v>
      </c>
      <c r="F6" s="329">
        <v>237.02</v>
      </c>
      <c r="G6" s="306">
        <f t="shared" ref="G6:G9" si="0">E6*F6</f>
        <v>605.53869600000007</v>
      </c>
      <c r="H6" s="214"/>
      <c r="I6" s="163"/>
      <c r="J6" s="163"/>
      <c r="K6" s="158"/>
      <c r="L6" s="158"/>
      <c r="M6" s="158"/>
      <c r="N6" s="158"/>
      <c r="O6" s="158"/>
      <c r="P6" s="158"/>
    </row>
    <row r="7" spans="1:16">
      <c r="A7" s="135" t="s">
        <v>13</v>
      </c>
      <c r="B7" s="39" t="s">
        <v>536</v>
      </c>
      <c r="C7" s="134" t="s">
        <v>537</v>
      </c>
      <c r="D7" s="39" t="s">
        <v>3</v>
      </c>
      <c r="E7" s="159" t="s">
        <v>700</v>
      </c>
      <c r="F7" s="231">
        <v>12.16</v>
      </c>
      <c r="G7" s="306">
        <f t="shared" si="0"/>
        <v>13.742016000000001</v>
      </c>
      <c r="H7" s="214"/>
      <c r="I7" s="163"/>
      <c r="J7" s="163"/>
      <c r="K7" s="158"/>
      <c r="L7" s="158"/>
      <c r="M7" s="158"/>
      <c r="N7" s="158"/>
      <c r="O7" s="158"/>
      <c r="P7" s="158"/>
    </row>
    <row r="8" spans="1:16" ht="45">
      <c r="A8" s="135" t="s">
        <v>13</v>
      </c>
      <c r="B8" s="39" t="s">
        <v>538</v>
      </c>
      <c r="C8" s="134" t="s">
        <v>539</v>
      </c>
      <c r="D8" s="39" t="s">
        <v>6</v>
      </c>
      <c r="E8" s="159" t="s">
        <v>701</v>
      </c>
      <c r="F8" s="231">
        <v>112.7</v>
      </c>
      <c r="G8" s="306">
        <f t="shared" si="0"/>
        <v>4.7221299999999999</v>
      </c>
      <c r="H8" s="214"/>
      <c r="I8" s="163"/>
      <c r="J8" s="163"/>
      <c r="K8" s="158"/>
      <c r="L8" s="158"/>
      <c r="M8" s="158"/>
      <c r="N8" s="158"/>
      <c r="O8" s="158"/>
      <c r="P8" s="158"/>
    </row>
    <row r="9" spans="1:16" ht="45">
      <c r="A9" s="135" t="s">
        <v>13</v>
      </c>
      <c r="B9" s="39" t="s">
        <v>540</v>
      </c>
      <c r="C9" s="134" t="s">
        <v>541</v>
      </c>
      <c r="D9" s="39" t="s">
        <v>8</v>
      </c>
      <c r="E9" s="159" t="s">
        <v>702</v>
      </c>
      <c r="F9" s="39">
        <v>39.99</v>
      </c>
      <c r="G9" s="306">
        <f t="shared" si="0"/>
        <v>9.621594</v>
      </c>
      <c r="H9" s="214"/>
      <c r="I9" s="213"/>
      <c r="J9" s="22"/>
      <c r="K9" s="198"/>
      <c r="M9" s="158"/>
      <c r="N9" s="158"/>
      <c r="O9" s="158"/>
      <c r="P9" s="158"/>
    </row>
    <row r="10" spans="1:16" ht="45">
      <c r="A10" s="60" t="s">
        <v>530</v>
      </c>
      <c r="B10" s="56" t="s">
        <v>681</v>
      </c>
      <c r="C10" s="58" t="s">
        <v>682</v>
      </c>
      <c r="D10" s="56" t="s">
        <v>41</v>
      </c>
      <c r="E10" s="56" t="s">
        <v>698</v>
      </c>
      <c r="F10" s="319">
        <v>20</v>
      </c>
      <c r="G10" s="138"/>
      <c r="H10" s="214"/>
      <c r="I10" s="213"/>
      <c r="J10" s="22"/>
      <c r="K10" s="198"/>
      <c r="M10" s="158"/>
      <c r="N10" s="158"/>
      <c r="O10" s="158"/>
      <c r="P10" s="158"/>
    </row>
    <row r="11" spans="1:16" ht="30">
      <c r="A11" s="135" t="s">
        <v>42</v>
      </c>
      <c r="B11" s="39" t="s">
        <v>684</v>
      </c>
      <c r="C11" s="134" t="s">
        <v>685</v>
      </c>
      <c r="D11" s="39" t="s">
        <v>48</v>
      </c>
      <c r="E11" s="159" t="s">
        <v>703</v>
      </c>
      <c r="F11" s="39">
        <v>3.06</v>
      </c>
      <c r="G11" s="306">
        <f t="shared" ref="G11:G14" si="1">E11*F11*$F$10</f>
        <v>73.44</v>
      </c>
      <c r="H11" s="214"/>
      <c r="I11" s="213"/>
      <c r="J11" s="22"/>
      <c r="K11" s="198"/>
      <c r="M11" s="158"/>
      <c r="N11" s="158"/>
      <c r="O11" s="158"/>
      <c r="P11" s="158"/>
    </row>
    <row r="12" spans="1:16">
      <c r="A12" s="135" t="s">
        <v>13</v>
      </c>
      <c r="B12" s="39" t="s">
        <v>20</v>
      </c>
      <c r="C12" s="134" t="s">
        <v>21</v>
      </c>
      <c r="D12" s="39" t="s">
        <v>3</v>
      </c>
      <c r="E12" s="159" t="s">
        <v>704</v>
      </c>
      <c r="F12" s="39">
        <v>13.44</v>
      </c>
      <c r="G12" s="306">
        <f t="shared" si="1"/>
        <v>0.53760000000000008</v>
      </c>
      <c r="H12" s="214"/>
      <c r="I12" s="213"/>
      <c r="J12" s="22"/>
      <c r="K12" s="198"/>
      <c r="M12" s="158"/>
      <c r="N12" s="158"/>
      <c r="O12" s="158"/>
      <c r="P12" s="158"/>
    </row>
    <row r="13" spans="1:16" ht="30">
      <c r="A13" s="135" t="s">
        <v>13</v>
      </c>
      <c r="B13" s="39" t="s">
        <v>686</v>
      </c>
      <c r="C13" s="134" t="s">
        <v>687</v>
      </c>
      <c r="D13" s="39" t="s">
        <v>6</v>
      </c>
      <c r="E13" s="159" t="s">
        <v>683</v>
      </c>
      <c r="F13" s="39">
        <v>70.349999999999994</v>
      </c>
      <c r="G13" s="306">
        <f t="shared" si="1"/>
        <v>2.3918999999999997</v>
      </c>
      <c r="H13" s="214"/>
      <c r="I13" s="213"/>
      <c r="J13" s="22"/>
      <c r="K13" s="198"/>
      <c r="M13" s="158"/>
      <c r="N13" s="158"/>
      <c r="O13" s="158"/>
      <c r="P13" s="158"/>
    </row>
    <row r="14" spans="1:16" ht="30">
      <c r="A14" s="135" t="s">
        <v>13</v>
      </c>
      <c r="B14" s="39" t="s">
        <v>688</v>
      </c>
      <c r="C14" s="134" t="s">
        <v>689</v>
      </c>
      <c r="D14" s="39" t="s">
        <v>8</v>
      </c>
      <c r="E14" s="159" t="s">
        <v>705</v>
      </c>
      <c r="F14" s="39">
        <v>25.87</v>
      </c>
      <c r="G14" s="306">
        <f t="shared" si="1"/>
        <v>0.72436</v>
      </c>
      <c r="H14" s="214"/>
      <c r="I14" s="213"/>
      <c r="J14" s="22"/>
      <c r="K14" s="198"/>
      <c r="M14" s="158"/>
      <c r="N14" s="158"/>
      <c r="O14" s="158"/>
      <c r="P14" s="158"/>
    </row>
    <row r="15" spans="1:16" ht="45">
      <c r="A15" s="60" t="s">
        <v>530</v>
      </c>
      <c r="B15" s="56" t="s">
        <v>690</v>
      </c>
      <c r="C15" s="58" t="s">
        <v>691</v>
      </c>
      <c r="D15" s="56" t="s">
        <v>41</v>
      </c>
      <c r="E15" s="56" t="s">
        <v>698</v>
      </c>
      <c r="F15" s="319">
        <v>20</v>
      </c>
      <c r="G15" s="138"/>
      <c r="H15" s="214"/>
      <c r="I15" s="213"/>
      <c r="J15" s="22"/>
      <c r="K15" s="198"/>
      <c r="M15" s="158"/>
      <c r="N15" s="158"/>
      <c r="O15" s="158"/>
      <c r="P15" s="158"/>
    </row>
    <row r="16" spans="1:16" ht="45">
      <c r="A16" s="135" t="s">
        <v>42</v>
      </c>
      <c r="B16" s="39" t="s">
        <v>692</v>
      </c>
      <c r="C16" s="134" t="s">
        <v>693</v>
      </c>
      <c r="D16" s="39" t="s">
        <v>48</v>
      </c>
      <c r="E16" s="159" t="s">
        <v>706</v>
      </c>
      <c r="F16" s="39">
        <v>1.55</v>
      </c>
      <c r="G16" s="306">
        <f>E16*F16*$F$15</f>
        <v>15.5</v>
      </c>
      <c r="H16" s="214"/>
      <c r="I16" s="213"/>
      <c r="J16" s="22"/>
      <c r="K16" s="198"/>
      <c r="M16" s="158"/>
      <c r="N16" s="158"/>
      <c r="O16" s="158"/>
      <c r="P16" s="158"/>
    </row>
    <row r="17" spans="1:16">
      <c r="A17" s="135" t="s">
        <v>13</v>
      </c>
      <c r="B17" s="39" t="s">
        <v>20</v>
      </c>
      <c r="C17" s="134" t="s">
        <v>21</v>
      </c>
      <c r="D17" s="39" t="s">
        <v>3</v>
      </c>
      <c r="E17" s="159" t="s">
        <v>707</v>
      </c>
      <c r="F17" s="39">
        <v>13.44</v>
      </c>
      <c r="G17" s="306">
        <f t="shared" ref="G17:G19" si="2">E17*F17*$F$15</f>
        <v>2.9299199999999996</v>
      </c>
      <c r="H17" s="214"/>
      <c r="I17" s="213"/>
      <c r="J17" s="22"/>
      <c r="K17" s="198"/>
      <c r="M17" s="158"/>
      <c r="N17" s="158"/>
      <c r="O17" s="158"/>
      <c r="P17" s="158"/>
    </row>
    <row r="18" spans="1:16" ht="30">
      <c r="A18" s="135" t="s">
        <v>13</v>
      </c>
      <c r="B18" s="39" t="s">
        <v>694</v>
      </c>
      <c r="C18" s="134" t="s">
        <v>695</v>
      </c>
      <c r="D18" s="39" t="s">
        <v>6</v>
      </c>
      <c r="E18" s="159" t="s">
        <v>708</v>
      </c>
      <c r="F18" s="39">
        <v>96.59</v>
      </c>
      <c r="G18" s="306">
        <f t="shared" si="2"/>
        <v>0.77272000000000007</v>
      </c>
      <c r="H18" s="214"/>
      <c r="I18" s="213"/>
      <c r="J18" s="22"/>
      <c r="K18" s="198"/>
      <c r="M18" s="158"/>
      <c r="N18" s="158"/>
      <c r="O18" s="158"/>
      <c r="P18" s="158"/>
    </row>
    <row r="19" spans="1:16" ht="30">
      <c r="A19" s="135" t="s">
        <v>13</v>
      </c>
      <c r="B19" s="39" t="s">
        <v>696</v>
      </c>
      <c r="C19" s="134" t="s">
        <v>697</v>
      </c>
      <c r="D19" s="39" t="s">
        <v>8</v>
      </c>
      <c r="E19" s="159" t="s">
        <v>709</v>
      </c>
      <c r="F19" s="39">
        <v>31.34</v>
      </c>
      <c r="G19" s="306">
        <f t="shared" si="2"/>
        <v>0.94020000000000004</v>
      </c>
      <c r="H19" s="214"/>
      <c r="I19" s="213"/>
      <c r="J19" s="22"/>
      <c r="K19" s="198"/>
      <c r="M19" s="158"/>
      <c r="N19" s="158"/>
      <c r="O19" s="158"/>
      <c r="P19" s="158"/>
    </row>
    <row r="20" spans="1:16" ht="45">
      <c r="A20" s="60" t="s">
        <v>287</v>
      </c>
      <c r="B20" s="56" t="s">
        <v>288</v>
      </c>
      <c r="C20" s="58" t="s">
        <v>289</v>
      </c>
      <c r="D20" s="56" t="s">
        <v>290</v>
      </c>
      <c r="E20" s="56" t="s">
        <v>295</v>
      </c>
      <c r="F20" s="319">
        <v>60</v>
      </c>
      <c r="G20" s="138"/>
      <c r="H20" s="214"/>
      <c r="I20" s="213"/>
      <c r="J20" s="22"/>
      <c r="K20" s="198"/>
      <c r="M20" s="158"/>
      <c r="N20" s="158"/>
      <c r="O20" s="158"/>
      <c r="P20" s="158"/>
    </row>
    <row r="21" spans="1:16" ht="60">
      <c r="A21" s="135" t="s">
        <v>13</v>
      </c>
      <c r="B21" s="39" t="s">
        <v>291</v>
      </c>
      <c r="C21" s="134" t="s">
        <v>292</v>
      </c>
      <c r="D21" s="39" t="s">
        <v>6</v>
      </c>
      <c r="E21" s="159">
        <v>1.2099999999999999E-3</v>
      </c>
      <c r="F21" s="39">
        <v>188.58</v>
      </c>
      <c r="G21" s="306">
        <f>E21*F21*F20</f>
        <v>13.690908</v>
      </c>
      <c r="H21" s="214"/>
      <c r="I21" s="213"/>
      <c r="J21" s="22"/>
      <c r="K21" s="198"/>
      <c r="M21" s="158"/>
      <c r="N21" s="158"/>
      <c r="O21" s="158"/>
      <c r="P21" s="158"/>
    </row>
    <row r="22" spans="1:16" ht="60">
      <c r="A22" s="135" t="s">
        <v>13</v>
      </c>
      <c r="B22" s="39" t="s">
        <v>293</v>
      </c>
      <c r="C22" s="134" t="s">
        <v>294</v>
      </c>
      <c r="D22" s="39" t="s">
        <v>8</v>
      </c>
      <c r="E22" s="159">
        <v>8.5499999999999997E-4</v>
      </c>
      <c r="F22" s="39">
        <v>188.58</v>
      </c>
      <c r="G22" s="306">
        <f>E22*F22*F20</f>
        <v>9.6741540000000015</v>
      </c>
      <c r="H22" s="214"/>
      <c r="I22" s="213"/>
      <c r="J22" s="22"/>
      <c r="K22" s="198"/>
      <c r="M22" s="158"/>
      <c r="N22" s="158"/>
      <c r="O22" s="158"/>
      <c r="P22" s="158"/>
    </row>
    <row r="23" spans="1:16">
      <c r="A23" s="60"/>
      <c r="B23" s="56"/>
      <c r="C23" s="58"/>
      <c r="D23" s="56"/>
      <c r="E23" s="56"/>
      <c r="F23" s="318"/>
      <c r="G23" s="138"/>
      <c r="H23" s="214"/>
      <c r="I23" s="213"/>
      <c r="J23" s="22"/>
      <c r="K23" s="198"/>
      <c r="M23" s="158"/>
      <c r="N23" s="158"/>
      <c r="O23" s="158"/>
      <c r="P23" s="158"/>
    </row>
    <row r="24" spans="1:16" ht="30">
      <c r="A24" s="229" t="s">
        <v>433</v>
      </c>
      <c r="B24" s="231" t="s">
        <v>492</v>
      </c>
      <c r="C24" s="223" t="s">
        <v>484</v>
      </c>
      <c r="D24" s="231" t="s">
        <v>3</v>
      </c>
      <c r="E24" s="267">
        <v>0.1</v>
      </c>
      <c r="F24" s="231">
        <v>101.29</v>
      </c>
      <c r="G24" s="306">
        <f>E24*F24</f>
        <v>10.129000000000001</v>
      </c>
      <c r="H24" s="214"/>
      <c r="I24" s="213"/>
      <c r="J24" s="22"/>
      <c r="K24" s="198"/>
      <c r="M24" s="158"/>
      <c r="N24" s="158"/>
      <c r="O24" s="158"/>
      <c r="P24" s="158"/>
    </row>
    <row r="25" spans="1:16">
      <c r="A25" s="229" t="s">
        <v>433</v>
      </c>
      <c r="B25" s="231"/>
      <c r="C25" s="223" t="s">
        <v>678</v>
      </c>
      <c r="D25" s="231" t="s">
        <v>3</v>
      </c>
      <c r="E25" s="267">
        <v>0.17</v>
      </c>
      <c r="F25" s="231">
        <v>36.44</v>
      </c>
      <c r="G25" s="306">
        <f t="shared" ref="G25:G26" si="3">E25*F25</f>
        <v>6.1947999999999999</v>
      </c>
      <c r="H25" s="214"/>
      <c r="I25" s="213"/>
      <c r="J25" s="22"/>
      <c r="K25" s="198"/>
      <c r="M25" s="158"/>
      <c r="N25" s="158"/>
      <c r="O25" s="158"/>
      <c r="P25" s="158"/>
    </row>
    <row r="26" spans="1:16" ht="30">
      <c r="A26" s="229" t="s">
        <v>433</v>
      </c>
      <c r="B26" s="231" t="s">
        <v>504</v>
      </c>
      <c r="C26" s="223" t="s">
        <v>505</v>
      </c>
      <c r="D26" s="231" t="s">
        <v>3</v>
      </c>
      <c r="E26" s="267">
        <v>0.1</v>
      </c>
      <c r="F26" s="231">
        <v>28.66</v>
      </c>
      <c r="G26" s="306">
        <f t="shared" si="3"/>
        <v>2.8660000000000001</v>
      </c>
      <c r="H26" s="214"/>
      <c r="I26" s="213"/>
      <c r="J26" s="22"/>
      <c r="K26" s="198"/>
      <c r="M26" s="158"/>
      <c r="N26" s="158"/>
      <c r="O26" s="158"/>
      <c r="P26" s="158"/>
    </row>
    <row r="27" spans="1:16">
      <c r="A27" s="349" t="s">
        <v>24</v>
      </c>
      <c r="B27" s="350"/>
      <c r="C27" s="350"/>
      <c r="D27" s="350"/>
      <c r="E27" s="350"/>
      <c r="F27" s="351"/>
      <c r="G27" s="136">
        <f>SUM(G6:G26)</f>
        <v>773.41599800000029</v>
      </c>
      <c r="H27" s="214"/>
      <c r="I27" s="162"/>
      <c r="J27" s="22"/>
      <c r="K27" s="327"/>
      <c r="M27" s="158"/>
      <c r="N27" s="158"/>
      <c r="O27" s="158"/>
      <c r="P27" s="158"/>
    </row>
    <row r="28" spans="1:16">
      <c r="A28" s="161"/>
      <c r="B28" s="161"/>
      <c r="C28" s="161"/>
      <c r="D28" s="161"/>
      <c r="E28" s="161"/>
      <c r="F28" s="161"/>
      <c r="H28" s="97"/>
      <c r="I28" s="163"/>
      <c r="J28" s="208"/>
      <c r="K28" s="207"/>
      <c r="L28" s="158"/>
      <c r="M28" s="158"/>
      <c r="N28" s="158"/>
      <c r="O28" s="158"/>
      <c r="P28" s="158"/>
    </row>
    <row r="29" spans="1:16">
      <c r="A29" s="161"/>
      <c r="B29" s="161"/>
      <c r="C29" s="161"/>
      <c r="D29" s="161"/>
      <c r="E29" s="161"/>
      <c r="F29" s="161"/>
      <c r="H29" s="97"/>
      <c r="I29" s="97"/>
      <c r="J29" s="97"/>
    </row>
    <row r="30" spans="1:16">
      <c r="A30" s="161"/>
      <c r="B30" s="161"/>
      <c r="C30" s="161"/>
      <c r="D30" s="161"/>
      <c r="E30" s="161"/>
      <c r="F30" s="161"/>
      <c r="H30" s="97"/>
      <c r="I30" s="97"/>
      <c r="J30" s="97"/>
    </row>
    <row r="31" spans="1:16">
      <c r="A31" s="161"/>
      <c r="B31" s="161"/>
      <c r="C31" s="161"/>
      <c r="D31" s="161"/>
      <c r="E31" s="161"/>
      <c r="F31" s="161"/>
      <c r="H31" s="320"/>
      <c r="I31" s="22"/>
      <c r="J31" s="165"/>
      <c r="K31" s="152"/>
      <c r="L31" s="153"/>
      <c r="M31" s="153"/>
    </row>
    <row r="32" spans="1:16">
      <c r="A32" s="161"/>
      <c r="B32" s="161"/>
      <c r="C32" s="161"/>
      <c r="D32" s="161"/>
      <c r="E32" s="161"/>
      <c r="F32" s="161"/>
      <c r="H32" s="166"/>
      <c r="I32" s="22"/>
      <c r="J32" s="153"/>
      <c r="K32" s="152"/>
      <c r="L32" s="153"/>
      <c r="M32" s="153"/>
    </row>
    <row r="33" spans="1:13">
      <c r="A33" s="161"/>
      <c r="B33" s="161"/>
      <c r="C33" s="161"/>
      <c r="D33" s="161"/>
      <c r="E33" s="161"/>
      <c r="F33" s="161"/>
      <c r="H33" s="167"/>
      <c r="I33" s="154"/>
      <c r="J33" s="151"/>
      <c r="K33" s="152"/>
      <c r="L33" s="155"/>
      <c r="M33" s="156"/>
    </row>
    <row r="34" spans="1:13">
      <c r="A34" s="161"/>
      <c r="B34" s="161"/>
      <c r="C34" s="161"/>
      <c r="D34" s="161"/>
      <c r="E34" s="161"/>
      <c r="F34" s="161"/>
      <c r="H34" s="161"/>
    </row>
    <row r="35" spans="1:13">
      <c r="A35" s="161"/>
      <c r="B35" s="161"/>
      <c r="C35" s="161"/>
      <c r="D35" s="161"/>
      <c r="E35" s="161"/>
      <c r="F35" s="161"/>
      <c r="H35" s="160"/>
    </row>
  </sheetData>
  <dataConsolidate/>
  <mergeCells count="4">
    <mergeCell ref="C1:G1"/>
    <mergeCell ref="C2:G2"/>
    <mergeCell ref="A4:B4"/>
    <mergeCell ref="A27:F27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2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"/>
  <sheetViews>
    <sheetView showGridLines="0" view="pageBreakPreview" zoomScale="85" zoomScaleNormal="85" zoomScaleSheetLayoutView="85" workbookViewId="0">
      <selection activeCell="F19" sqref="F19"/>
    </sheetView>
  </sheetViews>
  <sheetFormatPr defaultRowHeight="15"/>
  <cols>
    <col min="1" max="1" width="14.42578125" bestFit="1" customWidth="1"/>
    <col min="2" max="2" width="7.85546875" bestFit="1" customWidth="1"/>
    <col min="3" max="3" width="61.28515625" customWidth="1"/>
    <col min="4" max="4" width="8.5703125" bestFit="1" customWidth="1"/>
    <col min="5" max="5" width="11.28515625" bestFit="1" customWidth="1"/>
    <col min="6" max="6" width="18.42578125" customWidth="1"/>
    <col min="7" max="7" width="13.85546875" style="51" customWidth="1"/>
  </cols>
  <sheetData>
    <row r="1" spans="1:8" ht="30" customHeight="1">
      <c r="A1" s="321" t="s">
        <v>393</v>
      </c>
      <c r="B1" s="322" t="s">
        <v>710</v>
      </c>
      <c r="C1" s="352" t="s">
        <v>394</v>
      </c>
      <c r="D1" s="353"/>
      <c r="E1" s="353"/>
      <c r="F1" s="353"/>
      <c r="G1" s="354"/>
    </row>
    <row r="2" spans="1:8" ht="34.5" customHeight="1">
      <c r="A2" s="325" t="s">
        <v>110</v>
      </c>
      <c r="B2" s="326">
        <v>22</v>
      </c>
      <c r="C2" s="340" t="s">
        <v>111</v>
      </c>
      <c r="D2" s="341"/>
      <c r="E2" s="341"/>
      <c r="F2" s="341"/>
      <c r="G2" s="342"/>
    </row>
    <row r="3" spans="1:8" ht="3" customHeight="1">
      <c r="A3" s="41"/>
      <c r="B3" s="40"/>
      <c r="C3" s="40"/>
      <c r="D3" s="40"/>
      <c r="E3" s="40"/>
      <c r="F3" s="40"/>
      <c r="G3" s="47"/>
    </row>
    <row r="4" spans="1:8" ht="40.5" customHeight="1">
      <c r="A4" s="343" t="s">
        <v>0</v>
      </c>
      <c r="B4" s="344"/>
      <c r="C4" s="218" t="s">
        <v>1</v>
      </c>
      <c r="D4" s="218" t="s">
        <v>2</v>
      </c>
      <c r="E4" s="218" t="s">
        <v>23</v>
      </c>
      <c r="F4" s="1" t="s">
        <v>5</v>
      </c>
      <c r="G4" s="48" t="s">
        <v>7</v>
      </c>
    </row>
    <row r="5" spans="1:8" ht="27.75" customHeight="1">
      <c r="A5" s="225"/>
      <c r="B5" s="226"/>
      <c r="C5" s="245" t="s">
        <v>111</v>
      </c>
      <c r="D5" s="226" t="s">
        <v>96</v>
      </c>
      <c r="E5" s="227" t="s">
        <v>4</v>
      </c>
      <c r="F5" s="227"/>
      <c r="G5" s="49"/>
    </row>
    <row r="6" spans="1:8" ht="15.75">
      <c r="A6" s="88" t="s">
        <v>13</v>
      </c>
      <c r="B6" s="8" t="s">
        <v>27</v>
      </c>
      <c r="C6" s="77" t="s">
        <v>28</v>
      </c>
      <c r="D6" s="8" t="s">
        <v>3</v>
      </c>
      <c r="E6" s="119">
        <v>0.54300000000000004</v>
      </c>
      <c r="F6" s="15">
        <v>18.98</v>
      </c>
      <c r="G6" s="92">
        <f>F6*E6</f>
        <v>10.306140000000001</v>
      </c>
    </row>
    <row r="7" spans="1:8" ht="15.75">
      <c r="A7" s="88" t="s">
        <v>13</v>
      </c>
      <c r="B7" s="8" t="s">
        <v>20</v>
      </c>
      <c r="C7" s="77" t="s">
        <v>21</v>
      </c>
      <c r="D7" s="8" t="s">
        <v>3</v>
      </c>
      <c r="E7" s="119">
        <v>1.82</v>
      </c>
      <c r="F7" s="312">
        <v>13.44</v>
      </c>
      <c r="G7" s="92">
        <f>F7*E7</f>
        <v>24.460799999999999</v>
      </c>
    </row>
    <row r="8" spans="1:8" ht="31.5">
      <c r="A8" s="88" t="s">
        <v>433</v>
      </c>
      <c r="B8" s="8" t="s">
        <v>492</v>
      </c>
      <c r="C8" s="77" t="s">
        <v>484</v>
      </c>
      <c r="D8" s="8" t="s">
        <v>3</v>
      </c>
      <c r="E8" s="119">
        <v>1.2999999999999999E-2</v>
      </c>
      <c r="F8" s="15">
        <v>101.29</v>
      </c>
      <c r="G8" s="92">
        <f t="shared" ref="G8:G10" si="0">E8*F8</f>
        <v>1.31677</v>
      </c>
    </row>
    <row r="9" spans="1:8" ht="15.75">
      <c r="A9" s="88" t="s">
        <v>433</v>
      </c>
      <c r="B9" s="8"/>
      <c r="C9" s="77" t="s">
        <v>678</v>
      </c>
      <c r="D9" s="8" t="s">
        <v>3</v>
      </c>
      <c r="E9" s="119">
        <v>1.2999999999999999E-2</v>
      </c>
      <c r="F9" s="15">
        <v>36.44</v>
      </c>
      <c r="G9" s="92">
        <f t="shared" si="0"/>
        <v>0.47371999999999997</v>
      </c>
      <c r="H9" s="242"/>
    </row>
    <row r="10" spans="1:8" ht="31.5">
      <c r="A10" s="88" t="s">
        <v>433</v>
      </c>
      <c r="B10" s="8" t="s">
        <v>504</v>
      </c>
      <c r="C10" s="77" t="s">
        <v>505</v>
      </c>
      <c r="D10" s="8" t="s">
        <v>3</v>
      </c>
      <c r="E10" s="119">
        <v>1.4E-2</v>
      </c>
      <c r="F10" s="15">
        <v>28.66</v>
      </c>
      <c r="G10" s="92">
        <f t="shared" si="0"/>
        <v>0.40123999999999999</v>
      </c>
    </row>
    <row r="11" spans="1:8">
      <c r="A11" s="345" t="s">
        <v>24</v>
      </c>
      <c r="B11" s="346"/>
      <c r="C11" s="346"/>
      <c r="D11" s="346"/>
      <c r="E11" s="346"/>
      <c r="F11" s="346"/>
      <c r="G11" s="42">
        <f>SUM(G6:G10)</f>
        <v>36.958669999999998</v>
      </c>
    </row>
  </sheetData>
  <mergeCells count="4">
    <mergeCell ref="C1:G1"/>
    <mergeCell ref="C2:G2"/>
    <mergeCell ref="A4:B4"/>
    <mergeCell ref="A11:F11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8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"/>
  <sheetViews>
    <sheetView showGridLines="0" view="pageBreakPreview" zoomScale="60" zoomScaleNormal="85" workbookViewId="0">
      <selection activeCell="F19" sqref="F19"/>
    </sheetView>
  </sheetViews>
  <sheetFormatPr defaultRowHeight="15"/>
  <cols>
    <col min="1" max="1" width="14.42578125" bestFit="1" customWidth="1"/>
    <col min="2" max="2" width="7.85546875" bestFit="1" customWidth="1"/>
    <col min="3" max="3" width="61.28515625" customWidth="1"/>
    <col min="4" max="4" width="8.5703125" bestFit="1" customWidth="1"/>
    <col min="5" max="5" width="11.28515625" bestFit="1" customWidth="1"/>
    <col min="6" max="6" width="18.42578125" customWidth="1"/>
    <col min="7" max="7" width="13.85546875" style="51" customWidth="1"/>
  </cols>
  <sheetData>
    <row r="1" spans="1:8" ht="30" customHeight="1">
      <c r="A1" s="321" t="s">
        <v>393</v>
      </c>
      <c r="B1" s="322" t="s">
        <v>710</v>
      </c>
      <c r="C1" s="352" t="s">
        <v>394</v>
      </c>
      <c r="D1" s="353"/>
      <c r="E1" s="353"/>
      <c r="F1" s="353"/>
      <c r="G1" s="354"/>
    </row>
    <row r="2" spans="1:8" ht="34.5" customHeight="1">
      <c r="A2" s="325" t="s">
        <v>112</v>
      </c>
      <c r="B2" s="326">
        <v>23</v>
      </c>
      <c r="C2" s="340" t="s">
        <v>113</v>
      </c>
      <c r="D2" s="341"/>
      <c r="E2" s="341"/>
      <c r="F2" s="341"/>
      <c r="G2" s="342"/>
    </row>
    <row r="3" spans="1:8" ht="3" customHeight="1">
      <c r="A3" s="41"/>
      <c r="B3" s="40"/>
      <c r="C3" s="40"/>
      <c r="D3" s="40"/>
      <c r="E3" s="40"/>
      <c r="F3" s="40"/>
      <c r="G3" s="47"/>
    </row>
    <row r="4" spans="1:8" ht="40.5" customHeight="1">
      <c r="A4" s="343" t="s">
        <v>0</v>
      </c>
      <c r="B4" s="344"/>
      <c r="C4" s="218" t="s">
        <v>1</v>
      </c>
      <c r="D4" s="218" t="s">
        <v>2</v>
      </c>
      <c r="E4" s="218" t="s">
        <v>23</v>
      </c>
      <c r="F4" s="1" t="s">
        <v>5</v>
      </c>
      <c r="G4" s="48" t="s">
        <v>7</v>
      </c>
    </row>
    <row r="5" spans="1:8" ht="27.75" customHeight="1">
      <c r="A5" s="246"/>
      <c r="B5" s="244"/>
      <c r="C5" s="245" t="s">
        <v>113</v>
      </c>
      <c r="D5" s="244" t="s">
        <v>96</v>
      </c>
      <c r="E5" s="247" t="s">
        <v>4</v>
      </c>
      <c r="F5" s="247"/>
      <c r="G5" s="248"/>
    </row>
    <row r="6" spans="1:8" ht="15.75">
      <c r="A6" s="88" t="s">
        <v>13</v>
      </c>
      <c r="B6" s="8" t="s">
        <v>27</v>
      </c>
      <c r="C6" s="77" t="s">
        <v>28</v>
      </c>
      <c r="D6" s="8" t="s">
        <v>3</v>
      </c>
      <c r="E6" s="119">
        <v>1.56</v>
      </c>
      <c r="F6" s="15">
        <v>18.98</v>
      </c>
      <c r="G6" s="249">
        <f>F6*E6</f>
        <v>29.608800000000002</v>
      </c>
    </row>
    <row r="7" spans="1:8" ht="15.75">
      <c r="A7" s="88" t="s">
        <v>13</v>
      </c>
      <c r="B7" s="8" t="s">
        <v>20</v>
      </c>
      <c r="C7" s="77" t="s">
        <v>21</v>
      </c>
      <c r="D7" s="8" t="s">
        <v>3</v>
      </c>
      <c r="E7" s="119">
        <v>4.92</v>
      </c>
      <c r="F7" s="231">
        <v>13.44</v>
      </c>
      <c r="G7" s="249">
        <f>F7*E7</f>
        <v>66.124799999999993</v>
      </c>
    </row>
    <row r="8" spans="1:8" ht="31.5">
      <c r="A8" s="88" t="s">
        <v>433</v>
      </c>
      <c r="B8" s="8" t="s">
        <v>492</v>
      </c>
      <c r="C8" s="77" t="s">
        <v>484</v>
      </c>
      <c r="D8" s="8" t="s">
        <v>3</v>
      </c>
      <c r="E8" s="119">
        <v>3.5000000000000003E-2</v>
      </c>
      <c r="F8" s="8">
        <v>101.29</v>
      </c>
      <c r="G8" s="249">
        <f t="shared" ref="G8:G10" si="0">F8*E8</f>
        <v>3.5451500000000005</v>
      </c>
    </row>
    <row r="9" spans="1:8" ht="15.75">
      <c r="A9" s="88" t="s">
        <v>433</v>
      </c>
      <c r="B9" s="8"/>
      <c r="C9" s="77" t="s">
        <v>678</v>
      </c>
      <c r="D9" s="8" t="s">
        <v>3</v>
      </c>
      <c r="E9" s="119">
        <v>4.1000000000000002E-2</v>
      </c>
      <c r="F9" s="8">
        <v>36.44</v>
      </c>
      <c r="G9" s="249">
        <f t="shared" si="0"/>
        <v>1.49404</v>
      </c>
      <c r="H9" s="242"/>
    </row>
    <row r="10" spans="1:8" ht="31.5">
      <c r="A10" s="88" t="s">
        <v>433</v>
      </c>
      <c r="B10" s="8" t="s">
        <v>504</v>
      </c>
      <c r="C10" s="77" t="s">
        <v>505</v>
      </c>
      <c r="D10" s="8" t="s">
        <v>3</v>
      </c>
      <c r="E10" s="119">
        <v>3.5000000000000003E-2</v>
      </c>
      <c r="F10" s="8">
        <v>28.66</v>
      </c>
      <c r="G10" s="249">
        <f t="shared" si="0"/>
        <v>1.0031000000000001</v>
      </c>
    </row>
    <row r="11" spans="1:8">
      <c r="A11" s="345" t="s">
        <v>24</v>
      </c>
      <c r="B11" s="346"/>
      <c r="C11" s="346"/>
      <c r="D11" s="346"/>
      <c r="E11" s="346"/>
      <c r="F11" s="346"/>
      <c r="G11" s="42">
        <f>SUM(G6:G10)</f>
        <v>101.77589</v>
      </c>
    </row>
  </sheetData>
  <mergeCells count="4">
    <mergeCell ref="C1:G1"/>
    <mergeCell ref="C2:G2"/>
    <mergeCell ref="A4:B4"/>
    <mergeCell ref="A11:F11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8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3"/>
  <sheetViews>
    <sheetView showGridLines="0" view="pageBreakPreview" zoomScale="60" zoomScaleNormal="85" workbookViewId="0">
      <selection activeCell="F19" sqref="F19"/>
    </sheetView>
  </sheetViews>
  <sheetFormatPr defaultRowHeight="15"/>
  <cols>
    <col min="1" max="1" width="12.42578125" bestFit="1" customWidth="1"/>
    <col min="2" max="2" width="10.85546875" bestFit="1" customWidth="1"/>
    <col min="3" max="3" width="61.28515625" customWidth="1"/>
    <col min="4" max="4" width="9.5703125" bestFit="1" customWidth="1"/>
    <col min="5" max="5" width="11.28515625" bestFit="1" customWidth="1"/>
    <col min="6" max="6" width="18.42578125" customWidth="1"/>
    <col min="7" max="7" width="13.85546875" style="51" customWidth="1"/>
  </cols>
  <sheetData>
    <row r="1" spans="1:8" ht="30" customHeight="1">
      <c r="A1" s="321" t="s">
        <v>393</v>
      </c>
      <c r="B1" s="322" t="s">
        <v>710</v>
      </c>
      <c r="C1" s="337" t="s">
        <v>394</v>
      </c>
      <c r="D1" s="338"/>
      <c r="E1" s="338"/>
      <c r="F1" s="338"/>
      <c r="G1" s="339"/>
    </row>
    <row r="2" spans="1:8" ht="34.5" customHeight="1">
      <c r="A2" s="323" t="s">
        <v>114</v>
      </c>
      <c r="B2" s="324">
        <v>24</v>
      </c>
      <c r="C2" s="340" t="s">
        <v>661</v>
      </c>
      <c r="D2" s="341"/>
      <c r="E2" s="341"/>
      <c r="F2" s="341"/>
      <c r="G2" s="342"/>
    </row>
    <row r="3" spans="1:8" ht="3" customHeight="1">
      <c r="A3" s="250"/>
      <c r="B3" s="251"/>
      <c r="C3" s="251"/>
      <c r="D3" s="251"/>
      <c r="E3" s="251"/>
      <c r="F3" s="251"/>
      <c r="G3" s="252"/>
    </row>
    <row r="4" spans="1:8" ht="40.5" customHeight="1">
      <c r="A4" s="347" t="s">
        <v>0</v>
      </c>
      <c r="B4" s="348"/>
      <c r="C4" s="233" t="s">
        <v>1</v>
      </c>
      <c r="D4" s="233" t="s">
        <v>2</v>
      </c>
      <c r="E4" s="233" t="s">
        <v>23</v>
      </c>
      <c r="F4" s="20" t="s">
        <v>5</v>
      </c>
      <c r="G4" s="107" t="s">
        <v>7</v>
      </c>
    </row>
    <row r="5" spans="1:8" ht="31.5">
      <c r="A5" s="246"/>
      <c r="B5" s="244"/>
      <c r="C5" s="245" t="s">
        <v>662</v>
      </c>
      <c r="D5" s="244" t="s">
        <v>2</v>
      </c>
      <c r="E5" s="247" t="s">
        <v>4</v>
      </c>
      <c r="F5" s="247"/>
      <c r="G5" s="248"/>
    </row>
    <row r="6" spans="1:8" ht="15.75">
      <c r="A6" s="88" t="s">
        <v>13</v>
      </c>
      <c r="B6" s="8" t="s">
        <v>27</v>
      </c>
      <c r="C6" s="77" t="s">
        <v>28</v>
      </c>
      <c r="D6" s="8" t="s">
        <v>3</v>
      </c>
      <c r="E6" s="119">
        <v>1.2E-2</v>
      </c>
      <c r="F6" s="15">
        <v>18.98</v>
      </c>
      <c r="G6" s="249">
        <f>F6*E6</f>
        <v>0.22776000000000002</v>
      </c>
    </row>
    <row r="7" spans="1:8" ht="15.75">
      <c r="A7" s="88" t="s">
        <v>13</v>
      </c>
      <c r="B7" s="8" t="s">
        <v>20</v>
      </c>
      <c r="C7" s="77" t="s">
        <v>21</v>
      </c>
      <c r="D7" s="8" t="s">
        <v>3</v>
      </c>
      <c r="E7" s="119">
        <v>4.2999999999999997E-2</v>
      </c>
      <c r="F7" s="231">
        <v>13.44</v>
      </c>
      <c r="G7" s="249">
        <f>F7*E7</f>
        <v>0.57791999999999988</v>
      </c>
    </row>
    <row r="8" spans="1:8" ht="15.75">
      <c r="A8" s="88" t="s">
        <v>42</v>
      </c>
      <c r="B8" s="114"/>
      <c r="C8" s="77" t="s">
        <v>666</v>
      </c>
      <c r="D8" s="8" t="s">
        <v>663</v>
      </c>
      <c r="E8" s="119">
        <v>5.5E-2</v>
      </c>
      <c r="F8" s="15">
        <v>0.54</v>
      </c>
      <c r="G8" s="249">
        <f t="shared" ref="G8:G12" si="0">F8*E8</f>
        <v>2.9700000000000001E-2</v>
      </c>
    </row>
    <row r="9" spans="1:8" ht="15.75">
      <c r="A9" s="88" t="s">
        <v>42</v>
      </c>
      <c r="B9" s="114"/>
      <c r="C9" s="77" t="s">
        <v>664</v>
      </c>
      <c r="D9" s="8" t="s">
        <v>665</v>
      </c>
      <c r="E9" s="119">
        <v>1.05</v>
      </c>
      <c r="F9" s="15">
        <v>2.1</v>
      </c>
      <c r="G9" s="249">
        <f t="shared" si="0"/>
        <v>2.2050000000000001</v>
      </c>
    </row>
    <row r="10" spans="1:8" ht="31.5">
      <c r="A10" s="88" t="s">
        <v>433</v>
      </c>
      <c r="B10" s="8" t="s">
        <v>492</v>
      </c>
      <c r="C10" s="77" t="s">
        <v>484</v>
      </c>
      <c r="D10" s="8" t="s">
        <v>3</v>
      </c>
      <c r="E10" s="119">
        <v>1E-3</v>
      </c>
      <c r="F10" s="8">
        <v>101.29</v>
      </c>
      <c r="G10" s="249">
        <f t="shared" si="0"/>
        <v>0.10129000000000001</v>
      </c>
    </row>
    <row r="11" spans="1:8" ht="15.75">
      <c r="A11" s="88" t="s">
        <v>433</v>
      </c>
      <c r="B11" s="8"/>
      <c r="C11" s="77" t="s">
        <v>678</v>
      </c>
      <c r="D11" s="8" t="s">
        <v>3</v>
      </c>
      <c r="E11" s="119">
        <v>1.6999999999999999E-3</v>
      </c>
      <c r="F11" s="8">
        <v>36.44</v>
      </c>
      <c r="G11" s="249">
        <f t="shared" si="0"/>
        <v>6.1947999999999996E-2</v>
      </c>
      <c r="H11" s="242"/>
    </row>
    <row r="12" spans="1:8" ht="31.5">
      <c r="A12" s="88" t="s">
        <v>433</v>
      </c>
      <c r="B12" s="8" t="s">
        <v>504</v>
      </c>
      <c r="C12" s="77" t="s">
        <v>505</v>
      </c>
      <c r="D12" s="8" t="s">
        <v>3</v>
      </c>
      <c r="E12" s="119">
        <v>1E-3</v>
      </c>
      <c r="F12" s="8">
        <v>28.66</v>
      </c>
      <c r="G12" s="249">
        <f t="shared" si="0"/>
        <v>2.8660000000000001E-2</v>
      </c>
    </row>
    <row r="13" spans="1:8">
      <c r="A13" s="345" t="s">
        <v>24</v>
      </c>
      <c r="B13" s="346"/>
      <c r="C13" s="346"/>
      <c r="D13" s="346"/>
      <c r="E13" s="346"/>
      <c r="F13" s="346"/>
      <c r="G13" s="42">
        <f>SUM(G6:G12)</f>
        <v>3.232278</v>
      </c>
    </row>
  </sheetData>
  <mergeCells count="4">
    <mergeCell ref="C1:G1"/>
    <mergeCell ref="C2:G2"/>
    <mergeCell ref="A4:B4"/>
    <mergeCell ref="A13:F1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7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0"/>
  <sheetViews>
    <sheetView showGridLines="0" view="pageBreakPreview" zoomScale="60" zoomScaleNormal="85" workbookViewId="0">
      <selection activeCell="F19" sqref="F19"/>
    </sheetView>
  </sheetViews>
  <sheetFormatPr defaultRowHeight="15"/>
  <cols>
    <col min="1" max="1" width="14.42578125" bestFit="1" customWidth="1"/>
    <col min="2" max="2" width="7" bestFit="1" customWidth="1"/>
    <col min="3" max="3" width="47.28515625" customWidth="1"/>
    <col min="4" max="4" width="9.5703125" bestFit="1" customWidth="1"/>
    <col min="5" max="5" width="10" bestFit="1" customWidth="1"/>
    <col min="6" max="6" width="13.140625" customWidth="1"/>
    <col min="7" max="7" width="14" style="51" customWidth="1"/>
  </cols>
  <sheetData>
    <row r="1" spans="1:8" ht="30" customHeight="1">
      <c r="A1" s="321" t="s">
        <v>393</v>
      </c>
      <c r="B1" s="322" t="s">
        <v>710</v>
      </c>
      <c r="C1" s="337" t="s">
        <v>394</v>
      </c>
      <c r="D1" s="338"/>
      <c r="E1" s="338"/>
      <c r="F1" s="338"/>
      <c r="G1" s="339"/>
    </row>
    <row r="2" spans="1:8" ht="34.5" customHeight="1">
      <c r="A2" s="323" t="s">
        <v>115</v>
      </c>
      <c r="B2" s="324">
        <v>25</v>
      </c>
      <c r="C2" s="340" t="s">
        <v>116</v>
      </c>
      <c r="D2" s="341"/>
      <c r="E2" s="341"/>
      <c r="F2" s="341"/>
      <c r="G2" s="342"/>
    </row>
    <row r="3" spans="1:8" ht="3" customHeight="1">
      <c r="A3" s="250"/>
      <c r="B3" s="251"/>
      <c r="C3" s="251"/>
      <c r="D3" s="251"/>
      <c r="E3" s="251"/>
      <c r="F3" s="251"/>
      <c r="G3" s="252"/>
    </row>
    <row r="4" spans="1:8" ht="40.5" customHeight="1">
      <c r="A4" s="347" t="s">
        <v>0</v>
      </c>
      <c r="B4" s="348"/>
      <c r="C4" s="233" t="s">
        <v>1</v>
      </c>
      <c r="D4" s="233" t="s">
        <v>2</v>
      </c>
      <c r="E4" s="233" t="s">
        <v>23</v>
      </c>
      <c r="F4" s="20" t="s">
        <v>5</v>
      </c>
      <c r="G4" s="107" t="s">
        <v>7</v>
      </c>
    </row>
    <row r="5" spans="1:8" ht="27.75" customHeight="1">
      <c r="A5" s="246"/>
      <c r="B5" s="244"/>
      <c r="C5" s="245" t="s">
        <v>667</v>
      </c>
      <c r="D5" s="244" t="s">
        <v>2</v>
      </c>
      <c r="E5" s="247" t="s">
        <v>4</v>
      </c>
      <c r="F5" s="247"/>
      <c r="G5" s="248"/>
    </row>
    <row r="6" spans="1:8" ht="15.75">
      <c r="A6" s="88" t="s">
        <v>13</v>
      </c>
      <c r="B6" s="8" t="s">
        <v>20</v>
      </c>
      <c r="C6" s="77" t="s">
        <v>21</v>
      </c>
      <c r="D6" s="8" t="s">
        <v>3</v>
      </c>
      <c r="E6" s="119">
        <v>0.08</v>
      </c>
      <c r="F6" s="15">
        <v>13.44</v>
      </c>
      <c r="G6" s="249">
        <f>F6*E6</f>
        <v>1.0751999999999999</v>
      </c>
    </row>
    <row r="7" spans="1:8" ht="31.5">
      <c r="A7" s="88" t="s">
        <v>433</v>
      </c>
      <c r="B7" s="8" t="s">
        <v>492</v>
      </c>
      <c r="C7" s="77" t="s">
        <v>484</v>
      </c>
      <c r="D7" s="8" t="s">
        <v>3</v>
      </c>
      <c r="E7" s="119">
        <v>4.4999999999999999E-4</v>
      </c>
      <c r="F7" s="231">
        <v>101.29</v>
      </c>
      <c r="G7" s="249">
        <f t="shared" ref="G7:G9" si="0">F7*E7</f>
        <v>4.5580500000000003E-2</v>
      </c>
    </row>
    <row r="8" spans="1:8" ht="15.75">
      <c r="A8" s="88" t="s">
        <v>433</v>
      </c>
      <c r="B8" s="8"/>
      <c r="C8" s="77" t="s">
        <v>678</v>
      </c>
      <c r="D8" s="8" t="s">
        <v>3</v>
      </c>
      <c r="E8" s="119">
        <v>2.9999999999999997E-4</v>
      </c>
      <c r="F8" s="8">
        <v>36.44</v>
      </c>
      <c r="G8" s="249">
        <f t="shared" si="0"/>
        <v>1.0931999999999999E-2</v>
      </c>
      <c r="H8" s="242"/>
    </row>
    <row r="9" spans="1:8" ht="31.5">
      <c r="A9" s="88" t="s">
        <v>433</v>
      </c>
      <c r="B9" s="8" t="s">
        <v>504</v>
      </c>
      <c r="C9" s="77" t="s">
        <v>505</v>
      </c>
      <c r="D9" s="8" t="s">
        <v>3</v>
      </c>
      <c r="E9" s="119">
        <v>2.9999999999999997E-4</v>
      </c>
      <c r="F9" s="8">
        <v>28.66</v>
      </c>
      <c r="G9" s="249">
        <f t="shared" si="0"/>
        <v>8.5979999999999997E-3</v>
      </c>
    </row>
    <row r="10" spans="1:8">
      <c r="A10" s="345" t="s">
        <v>24</v>
      </c>
      <c r="B10" s="346"/>
      <c r="C10" s="346"/>
      <c r="D10" s="346"/>
      <c r="E10" s="346"/>
      <c r="F10" s="346"/>
      <c r="G10" s="42">
        <f>SUM(G6:G9)</f>
        <v>1.1403105</v>
      </c>
    </row>
  </sheetData>
  <mergeCells count="4">
    <mergeCell ref="C1:G1"/>
    <mergeCell ref="C2:G2"/>
    <mergeCell ref="A4:B4"/>
    <mergeCell ref="A10:F10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>
  <sheetPr codeName="Plan2">
    <pageSetUpPr fitToPage="1"/>
  </sheetPr>
  <dimension ref="A1:G11"/>
  <sheetViews>
    <sheetView showGridLines="0" view="pageBreakPreview" zoomScale="60" zoomScaleNormal="85" workbookViewId="0">
      <selection activeCell="F19" sqref="F19"/>
    </sheetView>
  </sheetViews>
  <sheetFormatPr defaultRowHeight="15"/>
  <cols>
    <col min="1" max="1" width="14.42578125" bestFit="1" customWidth="1"/>
    <col min="2" max="2" width="7.85546875" bestFit="1" customWidth="1"/>
    <col min="3" max="3" width="61.28515625" customWidth="1"/>
    <col min="4" max="4" width="8.5703125" bestFit="1" customWidth="1"/>
    <col min="5" max="5" width="11.28515625" bestFit="1" customWidth="1"/>
    <col min="6" max="6" width="18.42578125" customWidth="1"/>
    <col min="7" max="7" width="13.85546875" style="51" customWidth="1"/>
  </cols>
  <sheetData>
    <row r="1" spans="1:7" ht="30" customHeight="1">
      <c r="A1" s="321" t="s">
        <v>393</v>
      </c>
      <c r="B1" s="322" t="s">
        <v>710</v>
      </c>
      <c r="C1" s="337" t="s">
        <v>394</v>
      </c>
      <c r="D1" s="338"/>
      <c r="E1" s="338"/>
      <c r="F1" s="338"/>
      <c r="G1" s="339"/>
    </row>
    <row r="2" spans="1:7" ht="34.5" customHeight="1">
      <c r="A2" s="323" t="s">
        <v>117</v>
      </c>
      <c r="B2" s="324">
        <v>26</v>
      </c>
      <c r="C2" s="340" t="s">
        <v>118</v>
      </c>
      <c r="D2" s="341"/>
      <c r="E2" s="341"/>
      <c r="F2" s="341"/>
      <c r="G2" s="342"/>
    </row>
    <row r="3" spans="1:7" ht="3" customHeight="1">
      <c r="A3" s="250"/>
      <c r="B3" s="251"/>
      <c r="C3" s="251"/>
      <c r="D3" s="251"/>
      <c r="E3" s="251"/>
      <c r="F3" s="251"/>
      <c r="G3" s="252"/>
    </row>
    <row r="4" spans="1:7" ht="40.5" customHeight="1">
      <c r="A4" s="347" t="s">
        <v>0</v>
      </c>
      <c r="B4" s="348"/>
      <c r="C4" s="233" t="s">
        <v>1</v>
      </c>
      <c r="D4" s="233" t="s">
        <v>2</v>
      </c>
      <c r="E4" s="233" t="s">
        <v>23</v>
      </c>
      <c r="F4" s="20" t="s">
        <v>5</v>
      </c>
      <c r="G4" s="107" t="s">
        <v>7</v>
      </c>
    </row>
    <row r="5" spans="1:7" ht="30.75" customHeight="1">
      <c r="A5" s="246"/>
      <c r="B5" s="244"/>
      <c r="C5" s="245" t="s">
        <v>669</v>
      </c>
      <c r="D5" s="244" t="s">
        <v>26</v>
      </c>
      <c r="E5" s="247" t="s">
        <v>4</v>
      </c>
      <c r="F5" s="247"/>
      <c r="G5" s="248"/>
    </row>
    <row r="6" spans="1:7" ht="15.75">
      <c r="A6" s="88" t="s">
        <v>13</v>
      </c>
      <c r="B6" s="8" t="s">
        <v>27</v>
      </c>
      <c r="C6" s="77" t="s">
        <v>28</v>
      </c>
      <c r="D6" s="8" t="s">
        <v>3</v>
      </c>
      <c r="E6" s="119" t="s">
        <v>29</v>
      </c>
      <c r="F6" s="15">
        <v>18.98</v>
      </c>
      <c r="G6" s="249">
        <f>F6*E6</f>
        <v>3.9857999999999998</v>
      </c>
    </row>
    <row r="7" spans="1:7" ht="15.75">
      <c r="A7" s="88" t="s">
        <v>13</v>
      </c>
      <c r="B7" s="8" t="s">
        <v>20</v>
      </c>
      <c r="C7" s="77" t="s">
        <v>21</v>
      </c>
      <c r="D7" s="8" t="s">
        <v>3</v>
      </c>
      <c r="E7" s="119" t="s">
        <v>29</v>
      </c>
      <c r="F7" s="231">
        <v>13.44</v>
      </c>
      <c r="G7" s="249">
        <f>F7*E7</f>
        <v>2.8223999999999996</v>
      </c>
    </row>
    <row r="8" spans="1:7" ht="31.5">
      <c r="A8" s="88" t="s">
        <v>433</v>
      </c>
      <c r="B8" s="8" t="s">
        <v>492</v>
      </c>
      <c r="C8" s="77" t="s">
        <v>484</v>
      </c>
      <c r="D8" s="8" t="s">
        <v>3</v>
      </c>
      <c r="E8" s="119">
        <v>2E-3</v>
      </c>
      <c r="F8" s="8">
        <v>101.29</v>
      </c>
      <c r="G8" s="249">
        <f t="shared" ref="G8:G10" si="0">F8*E8</f>
        <v>0.20258000000000001</v>
      </c>
    </row>
    <row r="9" spans="1:7" ht="15.75">
      <c r="A9" s="88" t="s">
        <v>433</v>
      </c>
      <c r="B9" s="8"/>
      <c r="C9" s="77" t="s">
        <v>678</v>
      </c>
      <c r="D9" s="8" t="s">
        <v>3</v>
      </c>
      <c r="E9" s="119">
        <v>4.0000000000000001E-3</v>
      </c>
      <c r="F9" s="8">
        <v>36.44</v>
      </c>
      <c r="G9" s="249">
        <f t="shared" si="0"/>
        <v>0.14576</v>
      </c>
    </row>
    <row r="10" spans="1:7" ht="31.5">
      <c r="A10" s="88" t="s">
        <v>433</v>
      </c>
      <c r="B10" s="8" t="s">
        <v>504</v>
      </c>
      <c r="C10" s="77" t="s">
        <v>505</v>
      </c>
      <c r="D10" s="8" t="s">
        <v>3</v>
      </c>
      <c r="E10" s="119">
        <v>3.0000000000000001E-3</v>
      </c>
      <c r="F10" s="8">
        <v>28.66</v>
      </c>
      <c r="G10" s="249">
        <f t="shared" si="0"/>
        <v>8.5980000000000001E-2</v>
      </c>
    </row>
    <row r="11" spans="1:7">
      <c r="A11" s="345" t="s">
        <v>24</v>
      </c>
      <c r="B11" s="346"/>
      <c r="C11" s="346"/>
      <c r="D11" s="346"/>
      <c r="E11" s="346"/>
      <c r="F11" s="346"/>
      <c r="G11" s="42">
        <f>SUM(G6:G10)</f>
        <v>7.2425199999999998</v>
      </c>
    </row>
  </sheetData>
  <mergeCells count="4">
    <mergeCell ref="A4:B4"/>
    <mergeCell ref="C1:G1"/>
    <mergeCell ref="C2:G2"/>
    <mergeCell ref="A11:F11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8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2"/>
  <sheetViews>
    <sheetView showGridLines="0" view="pageBreakPreview" zoomScale="60" zoomScaleNormal="85" workbookViewId="0">
      <selection activeCell="F19" sqref="F19"/>
    </sheetView>
  </sheetViews>
  <sheetFormatPr defaultRowHeight="15"/>
  <cols>
    <col min="1" max="1" width="14.42578125" bestFit="1" customWidth="1"/>
    <col min="2" max="2" width="7.85546875" bestFit="1" customWidth="1"/>
    <col min="3" max="3" width="61.28515625" customWidth="1"/>
    <col min="4" max="4" width="8.5703125" bestFit="1" customWidth="1"/>
    <col min="5" max="5" width="11.28515625" bestFit="1" customWidth="1"/>
    <col min="6" max="6" width="18.42578125" customWidth="1"/>
    <col min="7" max="7" width="13.85546875" style="51" customWidth="1"/>
  </cols>
  <sheetData>
    <row r="1" spans="1:8" ht="30" customHeight="1">
      <c r="A1" s="321" t="s">
        <v>393</v>
      </c>
      <c r="B1" s="322" t="s">
        <v>710</v>
      </c>
      <c r="C1" s="337" t="s">
        <v>394</v>
      </c>
      <c r="D1" s="338"/>
      <c r="E1" s="338"/>
      <c r="F1" s="338"/>
      <c r="G1" s="339"/>
    </row>
    <row r="2" spans="1:8" ht="34.5" customHeight="1">
      <c r="A2" s="323" t="s">
        <v>119</v>
      </c>
      <c r="B2" s="324">
        <v>27</v>
      </c>
      <c r="C2" s="340" t="s">
        <v>120</v>
      </c>
      <c r="D2" s="341"/>
      <c r="E2" s="341"/>
      <c r="F2" s="341"/>
      <c r="G2" s="342"/>
    </row>
    <row r="3" spans="1:8" ht="3" customHeight="1">
      <c r="A3" s="250"/>
      <c r="B3" s="251"/>
      <c r="C3" s="251"/>
      <c r="D3" s="251"/>
      <c r="E3" s="251"/>
      <c r="F3" s="251"/>
      <c r="G3" s="252"/>
    </row>
    <row r="4" spans="1:8" ht="40.5" customHeight="1">
      <c r="A4" s="347" t="s">
        <v>0</v>
      </c>
      <c r="B4" s="348"/>
      <c r="C4" s="233" t="s">
        <v>1</v>
      </c>
      <c r="D4" s="233" t="s">
        <v>2</v>
      </c>
      <c r="E4" s="233" t="s">
        <v>23</v>
      </c>
      <c r="F4" s="20" t="s">
        <v>5</v>
      </c>
      <c r="G4" s="107" t="s">
        <v>7</v>
      </c>
    </row>
    <row r="5" spans="1:8" ht="30.75" customHeight="1">
      <c r="A5" s="246"/>
      <c r="B5" s="244"/>
      <c r="C5" s="245" t="s">
        <v>668</v>
      </c>
      <c r="D5" s="244" t="s">
        <v>26</v>
      </c>
      <c r="E5" s="247" t="s">
        <v>4</v>
      </c>
      <c r="F5" s="247"/>
      <c r="G5" s="248"/>
    </row>
    <row r="6" spans="1:8" ht="15.75">
      <c r="A6" s="88" t="s">
        <v>13</v>
      </c>
      <c r="B6" s="8" t="s">
        <v>27</v>
      </c>
      <c r="C6" s="77" t="s">
        <v>28</v>
      </c>
      <c r="D6" s="8" t="s">
        <v>3</v>
      </c>
      <c r="E6" s="119" t="s">
        <v>29</v>
      </c>
      <c r="F6" s="15">
        <v>18.98</v>
      </c>
      <c r="G6" s="249">
        <f>F6*E6</f>
        <v>3.9857999999999998</v>
      </c>
    </row>
    <row r="7" spans="1:8" ht="15.75">
      <c r="A7" s="88" t="s">
        <v>13</v>
      </c>
      <c r="B7" s="8" t="s">
        <v>20</v>
      </c>
      <c r="C7" s="77" t="s">
        <v>21</v>
      </c>
      <c r="D7" s="8" t="s">
        <v>3</v>
      </c>
      <c r="E7" s="119" t="s">
        <v>29</v>
      </c>
      <c r="F7" s="231">
        <v>13.44</v>
      </c>
      <c r="G7" s="249">
        <f>F7*E7</f>
        <v>2.8223999999999996</v>
      </c>
    </row>
    <row r="8" spans="1:8" ht="15.75">
      <c r="A8" s="88" t="s">
        <v>42</v>
      </c>
      <c r="B8" s="8"/>
      <c r="C8" s="77" t="s">
        <v>670</v>
      </c>
      <c r="D8" s="8" t="s">
        <v>2</v>
      </c>
      <c r="E8" s="119">
        <v>1.05</v>
      </c>
      <c r="F8" s="15">
        <v>25</v>
      </c>
      <c r="G8" s="249">
        <f>F8*E8</f>
        <v>26.25</v>
      </c>
    </row>
    <row r="9" spans="1:8" ht="31.5">
      <c r="A9" s="88" t="s">
        <v>433</v>
      </c>
      <c r="B9" s="8" t="s">
        <v>492</v>
      </c>
      <c r="C9" s="77" t="s">
        <v>484</v>
      </c>
      <c r="D9" s="8" t="s">
        <v>3</v>
      </c>
      <c r="E9" s="119">
        <v>1.0999999999999999E-2</v>
      </c>
      <c r="F9" s="8">
        <v>101.29</v>
      </c>
      <c r="G9" s="249">
        <f t="shared" ref="G9:G11" si="0">F9*E9</f>
        <v>1.11419</v>
      </c>
    </row>
    <row r="10" spans="1:8" ht="15.75">
      <c r="A10" s="88" t="s">
        <v>433</v>
      </c>
      <c r="B10" s="8"/>
      <c r="C10" s="77" t="s">
        <v>678</v>
      </c>
      <c r="D10" s="8" t="s">
        <v>3</v>
      </c>
      <c r="E10" s="119">
        <v>1.4200000000000001E-2</v>
      </c>
      <c r="F10" s="8">
        <v>36.44</v>
      </c>
      <c r="G10" s="249">
        <f t="shared" si="0"/>
        <v>0.51744800000000002</v>
      </c>
      <c r="H10" s="242"/>
    </row>
    <row r="11" spans="1:8" ht="31.5">
      <c r="A11" s="88" t="s">
        <v>433</v>
      </c>
      <c r="B11" s="8" t="s">
        <v>504</v>
      </c>
      <c r="C11" s="77" t="s">
        <v>505</v>
      </c>
      <c r="D11" s="8" t="s">
        <v>3</v>
      </c>
      <c r="E11" s="119">
        <v>1.6E-2</v>
      </c>
      <c r="F11" s="8">
        <v>28.66</v>
      </c>
      <c r="G11" s="249">
        <f t="shared" si="0"/>
        <v>0.45856000000000002</v>
      </c>
    </row>
    <row r="12" spans="1:8">
      <c r="A12" s="345" t="s">
        <v>24</v>
      </c>
      <c r="B12" s="346"/>
      <c r="C12" s="346"/>
      <c r="D12" s="346"/>
      <c r="E12" s="346"/>
      <c r="F12" s="346"/>
      <c r="G12" s="42">
        <f>SUM(G6:G11)</f>
        <v>35.148398</v>
      </c>
    </row>
  </sheetData>
  <mergeCells count="4">
    <mergeCell ref="C1:G1"/>
    <mergeCell ref="C2:G2"/>
    <mergeCell ref="A4:B4"/>
    <mergeCell ref="A12:F1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8" orientation="portrait" r:id="rId1"/>
  <colBreaks count="1" manualBreakCount="1">
    <brk id="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Plan36">
    <pageSetUpPr fitToPage="1"/>
  </sheetPr>
  <dimension ref="A1:K8"/>
  <sheetViews>
    <sheetView view="pageBreakPreview" zoomScale="60" zoomScaleNormal="85" workbookViewId="0">
      <selection activeCell="F19" sqref="F19"/>
    </sheetView>
  </sheetViews>
  <sheetFormatPr defaultRowHeight="15"/>
  <cols>
    <col min="1" max="1" width="14.42578125" bestFit="1" customWidth="1"/>
    <col min="2" max="2" width="10.140625" bestFit="1" customWidth="1"/>
    <col min="3" max="3" width="61.28515625" customWidth="1"/>
    <col min="4" max="4" width="8.5703125" bestFit="1" customWidth="1"/>
    <col min="5" max="5" width="11.28515625" bestFit="1" customWidth="1"/>
    <col min="6" max="6" width="17.28515625" bestFit="1" customWidth="1"/>
    <col min="7" max="7" width="17" style="51" customWidth="1"/>
  </cols>
  <sheetData>
    <row r="1" spans="1:11" ht="33" customHeight="1">
      <c r="A1" s="321" t="s">
        <v>393</v>
      </c>
      <c r="B1" s="330" t="s">
        <v>710</v>
      </c>
      <c r="C1" s="337" t="s">
        <v>394</v>
      </c>
      <c r="D1" s="338"/>
      <c r="E1" s="338"/>
      <c r="F1" s="338"/>
      <c r="G1" s="339"/>
    </row>
    <row r="2" spans="1:11" ht="38.25" customHeight="1">
      <c r="A2" s="323"/>
      <c r="B2" s="324">
        <v>3</v>
      </c>
      <c r="C2" s="340" t="s">
        <v>82</v>
      </c>
      <c r="D2" s="341"/>
      <c r="E2" s="341"/>
      <c r="F2" s="341"/>
      <c r="G2" s="342"/>
    </row>
    <row r="3" spans="1:11" ht="3" customHeight="1">
      <c r="A3" s="43"/>
      <c r="B3" s="44"/>
      <c r="C3" s="44"/>
      <c r="D3" s="44"/>
      <c r="E3" s="44"/>
      <c r="F3" s="44"/>
      <c r="G3" s="52"/>
    </row>
    <row r="4" spans="1:11" ht="40.5" customHeight="1">
      <c r="A4" s="343" t="s">
        <v>0</v>
      </c>
      <c r="B4" s="344"/>
      <c r="C4" s="216" t="s">
        <v>1</v>
      </c>
      <c r="D4" s="216" t="s">
        <v>2</v>
      </c>
      <c r="E4" s="216" t="s">
        <v>23</v>
      </c>
      <c r="F4" s="1" t="s">
        <v>5</v>
      </c>
      <c r="G4" s="48" t="s">
        <v>7</v>
      </c>
    </row>
    <row r="5" spans="1:11" ht="15.75">
      <c r="A5" s="86"/>
      <c r="B5" s="81"/>
      <c r="C5" s="83"/>
      <c r="D5" s="81" t="s">
        <v>542</v>
      </c>
      <c r="E5" s="81"/>
      <c r="F5" s="85"/>
      <c r="G5" s="91"/>
      <c r="H5" s="97"/>
      <c r="I5" s="12"/>
      <c r="J5" s="12"/>
      <c r="K5" s="11"/>
    </row>
    <row r="6" spans="1:11" ht="15.75">
      <c r="A6" s="88"/>
      <c r="B6" s="8"/>
      <c r="C6" s="77" t="s">
        <v>82</v>
      </c>
      <c r="D6" s="8" t="s">
        <v>542</v>
      </c>
      <c r="E6" s="119">
        <v>1</v>
      </c>
      <c r="F6" s="8">
        <v>168</v>
      </c>
      <c r="G6" s="92">
        <f>E6*F6</f>
        <v>168</v>
      </c>
      <c r="H6" s="97"/>
      <c r="I6" s="12"/>
      <c r="J6" s="12"/>
    </row>
    <row r="7" spans="1:11" ht="15.75">
      <c r="A7" s="88"/>
      <c r="B7" s="8"/>
      <c r="C7" s="77"/>
      <c r="D7" s="8"/>
      <c r="E7" s="8"/>
      <c r="F7" s="231"/>
      <c r="G7" s="92">
        <f>E7*F7</f>
        <v>0</v>
      </c>
      <c r="H7" s="97"/>
      <c r="I7" s="12"/>
      <c r="J7" s="12"/>
    </row>
    <row r="8" spans="1:11">
      <c r="A8" s="345" t="s">
        <v>24</v>
      </c>
      <c r="B8" s="346"/>
      <c r="C8" s="346"/>
      <c r="D8" s="346"/>
      <c r="E8" s="346"/>
      <c r="F8" s="346"/>
      <c r="G8" s="42">
        <f>SUM(G6:G7)</f>
        <v>168</v>
      </c>
      <c r="I8" s="4"/>
    </row>
  </sheetData>
  <mergeCells count="4">
    <mergeCell ref="C1:G1"/>
    <mergeCell ref="C2:G2"/>
    <mergeCell ref="A4:B4"/>
    <mergeCell ref="A8:F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5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>
  <sheetPr codeName="Plan49">
    <pageSetUpPr fitToPage="1"/>
  </sheetPr>
  <dimension ref="A1:H10"/>
  <sheetViews>
    <sheetView view="pageBreakPreview" zoomScale="60" workbookViewId="0">
      <selection activeCell="F19" sqref="F19"/>
    </sheetView>
  </sheetViews>
  <sheetFormatPr defaultRowHeight="15"/>
  <cols>
    <col min="1" max="1" width="15.28515625" customWidth="1"/>
    <col min="2" max="2" width="7.85546875" bestFit="1" customWidth="1"/>
    <col min="3" max="3" width="50.28515625" bestFit="1" customWidth="1"/>
    <col min="4" max="4" width="9.5703125" customWidth="1"/>
    <col min="5" max="5" width="11.28515625" bestFit="1" customWidth="1"/>
    <col min="6" max="6" width="16.5703125" customWidth="1"/>
    <col min="7" max="7" width="16" style="51" customWidth="1"/>
  </cols>
  <sheetData>
    <row r="1" spans="1:8" ht="33" customHeight="1">
      <c r="A1" s="321" t="s">
        <v>393</v>
      </c>
      <c r="B1" s="322" t="s">
        <v>710</v>
      </c>
      <c r="C1" s="337" t="s">
        <v>394</v>
      </c>
      <c r="D1" s="338"/>
      <c r="E1" s="338"/>
      <c r="F1" s="338"/>
      <c r="G1" s="339"/>
    </row>
    <row r="2" spans="1:8" ht="38.25" customHeight="1">
      <c r="A2" s="323" t="s">
        <v>121</v>
      </c>
      <c r="B2" s="324">
        <v>28</v>
      </c>
      <c r="C2" s="340" t="s">
        <v>122</v>
      </c>
      <c r="D2" s="341"/>
      <c r="E2" s="341"/>
      <c r="F2" s="341"/>
      <c r="G2" s="342"/>
    </row>
    <row r="3" spans="1:8" ht="3" customHeight="1">
      <c r="A3" s="253"/>
      <c r="B3" s="254"/>
      <c r="C3" s="254"/>
      <c r="D3" s="254"/>
      <c r="E3" s="254"/>
      <c r="F3" s="254"/>
      <c r="G3" s="255"/>
    </row>
    <row r="4" spans="1:8" ht="40.5" customHeight="1">
      <c r="A4" s="347" t="s">
        <v>0</v>
      </c>
      <c r="B4" s="348"/>
      <c r="C4" s="233" t="s">
        <v>1</v>
      </c>
      <c r="D4" s="233" t="s">
        <v>2</v>
      </c>
      <c r="E4" s="233" t="s">
        <v>23</v>
      </c>
      <c r="F4" s="20" t="s">
        <v>5</v>
      </c>
      <c r="G4" s="107" t="s">
        <v>7</v>
      </c>
    </row>
    <row r="5" spans="1:8" ht="23.25" customHeight="1">
      <c r="A5" s="81" t="s">
        <v>9</v>
      </c>
      <c r="B5" s="81" t="s">
        <v>35</v>
      </c>
      <c r="C5" s="80" t="s">
        <v>36</v>
      </c>
      <c r="D5" s="81" t="s">
        <v>12</v>
      </c>
      <c r="E5" s="80" t="s">
        <v>4</v>
      </c>
      <c r="F5" s="7"/>
      <c r="G5" s="256"/>
    </row>
    <row r="6" spans="1:8" ht="23.25" customHeight="1">
      <c r="A6" s="257" t="s">
        <v>13</v>
      </c>
      <c r="B6" s="258" t="s">
        <v>20</v>
      </c>
      <c r="C6" s="259" t="s">
        <v>21</v>
      </c>
      <c r="D6" s="258" t="s">
        <v>3</v>
      </c>
      <c r="E6" s="260" t="s">
        <v>37</v>
      </c>
      <c r="F6" s="8">
        <v>13.44</v>
      </c>
      <c r="G6" s="261">
        <f>F6*E6</f>
        <v>53.168639999999996</v>
      </c>
    </row>
    <row r="7" spans="1:8" ht="31.5">
      <c r="A7" s="88" t="s">
        <v>433</v>
      </c>
      <c r="B7" s="8" t="s">
        <v>492</v>
      </c>
      <c r="C7" s="77" t="s">
        <v>484</v>
      </c>
      <c r="D7" s="8" t="s">
        <v>3</v>
      </c>
      <c r="E7" s="119">
        <v>1.6E-2</v>
      </c>
      <c r="F7" s="231">
        <v>101.29</v>
      </c>
      <c r="G7" s="249">
        <f t="shared" ref="G7:G9" si="0">F7*E7</f>
        <v>1.6206400000000001</v>
      </c>
    </row>
    <row r="8" spans="1:8" ht="15.75">
      <c r="A8" s="88" t="s">
        <v>433</v>
      </c>
      <c r="B8" s="8"/>
      <c r="C8" s="77" t="s">
        <v>678</v>
      </c>
      <c r="D8" s="8" t="s">
        <v>3</v>
      </c>
      <c r="E8" s="119">
        <v>2.4199999999999999E-2</v>
      </c>
      <c r="F8" s="8">
        <v>36.44</v>
      </c>
      <c r="G8" s="249">
        <f t="shared" si="0"/>
        <v>0.88184799999999997</v>
      </c>
      <c r="H8" s="242"/>
    </row>
    <row r="9" spans="1:8" ht="31.5">
      <c r="A9" s="88" t="s">
        <v>433</v>
      </c>
      <c r="B9" s="8" t="s">
        <v>504</v>
      </c>
      <c r="C9" s="77" t="s">
        <v>505</v>
      </c>
      <c r="D9" s="8" t="s">
        <v>3</v>
      </c>
      <c r="E9" s="119">
        <v>0.03</v>
      </c>
      <c r="F9" s="8">
        <v>28.66</v>
      </c>
      <c r="G9" s="249">
        <f t="shared" si="0"/>
        <v>0.85980000000000001</v>
      </c>
    </row>
    <row r="10" spans="1:8">
      <c r="A10" s="345" t="s">
        <v>24</v>
      </c>
      <c r="B10" s="346"/>
      <c r="C10" s="346"/>
      <c r="D10" s="346"/>
      <c r="E10" s="346"/>
      <c r="F10" s="346"/>
      <c r="G10" s="262">
        <f>SUM(G6:G9)</f>
        <v>56.530927999999996</v>
      </c>
    </row>
  </sheetData>
  <mergeCells count="4">
    <mergeCell ref="C1:G1"/>
    <mergeCell ref="C2:G2"/>
    <mergeCell ref="A4:B4"/>
    <mergeCell ref="A10:F10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2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>
  <sheetPr codeName="Plan50">
    <pageSetUpPr fitToPage="1"/>
  </sheetPr>
  <dimension ref="A1:H10"/>
  <sheetViews>
    <sheetView view="pageBreakPreview" zoomScale="60" workbookViewId="0">
      <selection activeCell="F19" sqref="F19"/>
    </sheetView>
  </sheetViews>
  <sheetFormatPr defaultRowHeight="15"/>
  <cols>
    <col min="1" max="1" width="15.28515625" customWidth="1"/>
    <col min="2" max="2" width="7.85546875" bestFit="1" customWidth="1"/>
    <col min="3" max="3" width="50.28515625" bestFit="1" customWidth="1"/>
    <col min="4" max="4" width="9.5703125" customWidth="1"/>
    <col min="5" max="5" width="11.28515625" bestFit="1" customWidth="1"/>
    <col min="6" max="6" width="16.5703125" customWidth="1"/>
    <col min="7" max="7" width="16" style="51" customWidth="1"/>
  </cols>
  <sheetData>
    <row r="1" spans="1:8" ht="33" customHeight="1">
      <c r="A1" s="321" t="s">
        <v>393</v>
      </c>
      <c r="B1" s="322" t="s">
        <v>710</v>
      </c>
      <c r="C1" s="352" t="s">
        <v>394</v>
      </c>
      <c r="D1" s="353"/>
      <c r="E1" s="353"/>
      <c r="F1" s="353"/>
      <c r="G1" s="354"/>
    </row>
    <row r="2" spans="1:8" ht="38.25" customHeight="1">
      <c r="A2" s="325" t="s">
        <v>123</v>
      </c>
      <c r="B2" s="326">
        <v>29</v>
      </c>
      <c r="C2" s="355" t="s">
        <v>124</v>
      </c>
      <c r="D2" s="356"/>
      <c r="E2" s="356"/>
      <c r="F2" s="356"/>
      <c r="G2" s="357"/>
    </row>
    <row r="3" spans="1:8" ht="3" customHeight="1">
      <c r="A3" s="43"/>
      <c r="B3" s="44"/>
      <c r="C3" s="44"/>
      <c r="D3" s="44"/>
      <c r="E3" s="44"/>
      <c r="F3" s="44"/>
      <c r="G3" s="52"/>
    </row>
    <row r="4" spans="1:8" ht="40.5" customHeight="1">
      <c r="A4" s="343" t="s">
        <v>0</v>
      </c>
      <c r="B4" s="344"/>
      <c r="C4" s="235" t="s">
        <v>1</v>
      </c>
      <c r="D4" s="235" t="s">
        <v>2</v>
      </c>
      <c r="E4" s="235" t="s">
        <v>23</v>
      </c>
      <c r="F4" s="1" t="s">
        <v>5</v>
      </c>
      <c r="G4" s="48" t="s">
        <v>7</v>
      </c>
    </row>
    <row r="5" spans="1:8" ht="23.25" customHeight="1">
      <c r="A5" s="130" t="s">
        <v>9</v>
      </c>
      <c r="B5" s="65" t="s">
        <v>35</v>
      </c>
      <c r="C5" s="55" t="s">
        <v>36</v>
      </c>
      <c r="D5" s="65" t="s">
        <v>12</v>
      </c>
      <c r="E5" s="55" t="s">
        <v>4</v>
      </c>
      <c r="F5" s="266"/>
      <c r="G5" s="63"/>
    </row>
    <row r="6" spans="1:8" ht="23.25" customHeight="1">
      <c r="A6" s="66" t="s">
        <v>13</v>
      </c>
      <c r="B6" s="67" t="s">
        <v>20</v>
      </c>
      <c r="C6" s="68" t="s">
        <v>21</v>
      </c>
      <c r="D6" s="67" t="s">
        <v>3</v>
      </c>
      <c r="E6" s="265">
        <v>5.14</v>
      </c>
      <c r="F6" s="231">
        <v>13.44</v>
      </c>
      <c r="G6" s="64">
        <f>F6*E6</f>
        <v>69.081599999999995</v>
      </c>
    </row>
    <row r="7" spans="1:8" ht="30">
      <c r="A7" s="229" t="s">
        <v>433</v>
      </c>
      <c r="B7" s="231" t="s">
        <v>492</v>
      </c>
      <c r="C7" s="223" t="s">
        <v>484</v>
      </c>
      <c r="D7" s="231" t="s">
        <v>3</v>
      </c>
      <c r="E7" s="267">
        <v>2.3E-2</v>
      </c>
      <c r="F7" s="231">
        <v>101.29</v>
      </c>
      <c r="G7" s="268">
        <f t="shared" ref="G7:G9" si="0">F7*E7</f>
        <v>2.3296700000000001</v>
      </c>
    </row>
    <row r="8" spans="1:8" ht="23.25" customHeight="1">
      <c r="A8" s="229" t="s">
        <v>433</v>
      </c>
      <c r="B8" s="231"/>
      <c r="C8" s="223" t="s">
        <v>678</v>
      </c>
      <c r="D8" s="231" t="s">
        <v>3</v>
      </c>
      <c r="E8" s="267">
        <v>3.3000000000000002E-2</v>
      </c>
      <c r="F8" s="231">
        <v>36.44</v>
      </c>
      <c r="G8" s="268">
        <f t="shared" si="0"/>
        <v>1.20252</v>
      </c>
      <c r="H8" s="242"/>
    </row>
    <row r="9" spans="1:8" ht="30">
      <c r="A9" s="229" t="s">
        <v>433</v>
      </c>
      <c r="B9" s="231" t="s">
        <v>504</v>
      </c>
      <c r="C9" s="223" t="s">
        <v>505</v>
      </c>
      <c r="D9" s="231" t="s">
        <v>3</v>
      </c>
      <c r="E9" s="267">
        <v>2.9204999999999998E-2</v>
      </c>
      <c r="F9" s="231">
        <v>28.66</v>
      </c>
      <c r="G9" s="268">
        <f t="shared" si="0"/>
        <v>0.83701529999999991</v>
      </c>
    </row>
    <row r="10" spans="1:8">
      <c r="A10" s="345" t="s">
        <v>24</v>
      </c>
      <c r="B10" s="346"/>
      <c r="C10" s="346"/>
      <c r="D10" s="346"/>
      <c r="E10" s="346"/>
      <c r="F10" s="346"/>
      <c r="G10" s="42">
        <f>SUM(G6:G9)</f>
        <v>73.450805300000013</v>
      </c>
    </row>
  </sheetData>
  <mergeCells count="4">
    <mergeCell ref="C1:G1"/>
    <mergeCell ref="C2:G2"/>
    <mergeCell ref="A4:B4"/>
    <mergeCell ref="A10:F10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2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>
  <sheetPr codeName="Plan4">
    <pageSetUpPr fitToPage="1"/>
  </sheetPr>
  <dimension ref="A1:G12"/>
  <sheetViews>
    <sheetView view="pageBreakPreview" topLeftCell="A3" zoomScale="85" zoomScaleNormal="85" zoomScaleSheetLayoutView="85" workbookViewId="0">
      <selection activeCell="F19" sqref="F19"/>
    </sheetView>
  </sheetViews>
  <sheetFormatPr defaultRowHeight="15"/>
  <cols>
    <col min="1" max="1" width="13.42578125" bestFit="1" customWidth="1"/>
    <col min="2" max="2" width="6.140625" bestFit="1" customWidth="1"/>
    <col min="3" max="3" width="61.28515625" customWidth="1"/>
    <col min="4" max="4" width="9.28515625" customWidth="1"/>
    <col min="5" max="5" width="9.7109375" bestFit="1" customWidth="1"/>
    <col min="6" max="6" width="16" customWidth="1"/>
    <col min="7" max="7" width="11.28515625" style="51" customWidth="1"/>
  </cols>
  <sheetData>
    <row r="1" spans="1:7" ht="33" customHeight="1">
      <c r="A1" s="321" t="s">
        <v>393</v>
      </c>
      <c r="B1" s="322" t="s">
        <v>710</v>
      </c>
      <c r="C1" s="337" t="s">
        <v>394</v>
      </c>
      <c r="D1" s="338"/>
      <c r="E1" s="338"/>
      <c r="F1" s="338"/>
      <c r="G1" s="339"/>
    </row>
    <row r="2" spans="1:7" ht="38.25" customHeight="1">
      <c r="A2" s="323" t="s">
        <v>125</v>
      </c>
      <c r="B2" s="324">
        <v>30</v>
      </c>
      <c r="C2" s="340" t="s">
        <v>395</v>
      </c>
      <c r="D2" s="341"/>
      <c r="E2" s="341"/>
      <c r="F2" s="341"/>
      <c r="G2" s="342"/>
    </row>
    <row r="3" spans="1:7" ht="3" customHeight="1">
      <c r="A3" s="43"/>
      <c r="B3" s="44"/>
      <c r="C3" s="44"/>
      <c r="D3" s="44"/>
      <c r="E3" s="44"/>
      <c r="F3" s="44"/>
      <c r="G3" s="52"/>
    </row>
    <row r="4" spans="1:7" ht="40.5" customHeight="1">
      <c r="A4" s="343" t="s">
        <v>0</v>
      </c>
      <c r="B4" s="344"/>
      <c r="C4" s="31" t="s">
        <v>1</v>
      </c>
      <c r="D4" s="31" t="s">
        <v>2</v>
      </c>
      <c r="E4" s="31" t="s">
        <v>23</v>
      </c>
      <c r="F4" s="1" t="s">
        <v>5</v>
      </c>
      <c r="G4" s="48" t="s">
        <v>7</v>
      </c>
    </row>
    <row r="5" spans="1:7" ht="75">
      <c r="A5" s="60" t="s">
        <v>9</v>
      </c>
      <c r="B5" s="56" t="s">
        <v>10</v>
      </c>
      <c r="C5" s="220" t="s">
        <v>11</v>
      </c>
      <c r="D5" s="56" t="s">
        <v>12</v>
      </c>
      <c r="E5" s="56" t="s">
        <v>4</v>
      </c>
      <c r="F5" s="56"/>
      <c r="G5" s="61"/>
    </row>
    <row r="6" spans="1:7" ht="75">
      <c r="A6" s="59" t="s">
        <v>13</v>
      </c>
      <c r="B6" s="59" t="s">
        <v>14</v>
      </c>
      <c r="C6" s="221" t="s">
        <v>15</v>
      </c>
      <c r="D6" s="59" t="s">
        <v>6</v>
      </c>
      <c r="E6" s="59" t="s">
        <v>16</v>
      </c>
      <c r="F6" s="312">
        <v>87.17</v>
      </c>
      <c r="G6" s="62">
        <f>F6*E6</f>
        <v>7.4966199999999992</v>
      </c>
    </row>
    <row r="7" spans="1:7" ht="75">
      <c r="A7" s="59" t="s">
        <v>13</v>
      </c>
      <c r="B7" s="59" t="s">
        <v>17</v>
      </c>
      <c r="C7" s="221" t="s">
        <v>18</v>
      </c>
      <c r="D7" s="59" t="s">
        <v>8</v>
      </c>
      <c r="E7" s="59" t="s">
        <v>19</v>
      </c>
      <c r="F7" s="312">
        <v>32.65</v>
      </c>
      <c r="G7" s="62">
        <f>F7*E7</f>
        <v>2.0895999999999999</v>
      </c>
    </row>
    <row r="8" spans="1:7">
      <c r="A8" s="59" t="s">
        <v>13</v>
      </c>
      <c r="B8" s="59" t="s">
        <v>20</v>
      </c>
      <c r="C8" s="221" t="s">
        <v>21</v>
      </c>
      <c r="D8" s="59" t="s">
        <v>3</v>
      </c>
      <c r="E8" s="59" t="s">
        <v>22</v>
      </c>
      <c r="F8" s="312">
        <v>13.44</v>
      </c>
      <c r="G8" s="62">
        <f>F8*E8</f>
        <v>2.4057599999999999</v>
      </c>
    </row>
    <row r="9" spans="1:7" ht="30">
      <c r="A9" s="229" t="s">
        <v>433</v>
      </c>
      <c r="B9" s="231" t="s">
        <v>492</v>
      </c>
      <c r="C9" s="223" t="s">
        <v>484</v>
      </c>
      <c r="D9" s="231" t="s">
        <v>3</v>
      </c>
      <c r="E9" s="267">
        <v>4.0000000000000001E-3</v>
      </c>
      <c r="F9" s="231">
        <v>101.29</v>
      </c>
      <c r="G9" s="268">
        <f t="shared" ref="G9:G11" si="0">F9*E9</f>
        <v>0.40516000000000002</v>
      </c>
    </row>
    <row r="10" spans="1:7">
      <c r="A10" s="229" t="s">
        <v>433</v>
      </c>
      <c r="B10" s="231"/>
      <c r="C10" s="223" t="s">
        <v>678</v>
      </c>
      <c r="D10" s="231" t="s">
        <v>3</v>
      </c>
      <c r="E10" s="267">
        <v>6.0000000000000001E-3</v>
      </c>
      <c r="F10" s="231">
        <v>36.44</v>
      </c>
      <c r="G10" s="268">
        <f t="shared" si="0"/>
        <v>0.21864</v>
      </c>
    </row>
    <row r="11" spans="1:7" ht="30">
      <c r="A11" s="229" t="s">
        <v>433</v>
      </c>
      <c r="B11" s="231" t="s">
        <v>504</v>
      </c>
      <c r="C11" s="223" t="s">
        <v>505</v>
      </c>
      <c r="D11" s="231" t="s">
        <v>3</v>
      </c>
      <c r="E11" s="267">
        <v>4.683182135380457E-3</v>
      </c>
      <c r="F11" s="231">
        <v>28.66</v>
      </c>
      <c r="G11" s="268">
        <f t="shared" si="0"/>
        <v>0.13422000000000389</v>
      </c>
    </row>
    <row r="12" spans="1:7">
      <c r="A12" s="349" t="s">
        <v>24</v>
      </c>
      <c r="B12" s="350"/>
      <c r="C12" s="350"/>
      <c r="D12" s="350"/>
      <c r="E12" s="350"/>
      <c r="F12" s="351"/>
      <c r="G12" s="42">
        <f>SUM(G6:G11)</f>
        <v>12.750000000000004</v>
      </c>
    </row>
  </sheetData>
  <mergeCells count="4">
    <mergeCell ref="A12:F12"/>
    <mergeCell ref="A4:B4"/>
    <mergeCell ref="C1:G1"/>
    <mergeCell ref="C2:G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2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>
  <sheetPr codeName="Plan3">
    <pageSetUpPr fitToPage="1"/>
  </sheetPr>
  <dimension ref="A1:G12"/>
  <sheetViews>
    <sheetView view="pageBreakPreview" zoomScale="60" zoomScaleNormal="85" workbookViewId="0">
      <selection activeCell="F19" sqref="F19"/>
    </sheetView>
  </sheetViews>
  <sheetFormatPr defaultRowHeight="15"/>
  <cols>
    <col min="1" max="1" width="17.5703125" bestFit="1" customWidth="1"/>
    <col min="2" max="2" width="8.28515625" bestFit="1" customWidth="1"/>
    <col min="3" max="3" width="61.28515625" customWidth="1"/>
    <col min="4" max="4" width="11.5703125" bestFit="1" customWidth="1"/>
    <col min="5" max="5" width="10.42578125" bestFit="1" customWidth="1"/>
    <col min="6" max="6" width="18.28515625" customWidth="1"/>
    <col min="7" max="7" width="14.140625" style="51" bestFit="1" customWidth="1"/>
  </cols>
  <sheetData>
    <row r="1" spans="1:7" ht="30" customHeight="1">
      <c r="A1" s="321" t="s">
        <v>393</v>
      </c>
      <c r="B1" s="322" t="s">
        <v>710</v>
      </c>
      <c r="C1" s="352" t="s">
        <v>394</v>
      </c>
      <c r="D1" s="353"/>
      <c r="E1" s="353"/>
      <c r="F1" s="353"/>
      <c r="G1" s="354"/>
    </row>
    <row r="2" spans="1:7" ht="34.5" customHeight="1">
      <c r="A2" s="325" t="s">
        <v>126</v>
      </c>
      <c r="B2" s="326">
        <v>31</v>
      </c>
      <c r="C2" s="355" t="s">
        <v>127</v>
      </c>
      <c r="D2" s="356"/>
      <c r="E2" s="356"/>
      <c r="F2" s="356"/>
      <c r="G2" s="357"/>
    </row>
    <row r="3" spans="1:7" ht="3" customHeight="1" thickBot="1">
      <c r="A3" s="43"/>
      <c r="B3" s="44"/>
      <c r="C3" s="44"/>
      <c r="D3" s="44"/>
      <c r="E3" s="44"/>
      <c r="F3" s="44"/>
      <c r="G3" s="52"/>
    </row>
    <row r="4" spans="1:7" ht="40.5" customHeight="1">
      <c r="A4" s="358" t="s">
        <v>0</v>
      </c>
      <c r="B4" s="359"/>
      <c r="C4" s="236" t="s">
        <v>1</v>
      </c>
      <c r="D4" s="236" t="s">
        <v>2</v>
      </c>
      <c r="E4" s="236" t="s">
        <v>23</v>
      </c>
      <c r="F4" s="46" t="s">
        <v>5</v>
      </c>
      <c r="G4" s="53" t="s">
        <v>7</v>
      </c>
    </row>
    <row r="5" spans="1:7" ht="70.5" customHeight="1">
      <c r="A5" s="225" t="s">
        <v>9</v>
      </c>
      <c r="B5" s="226" t="s">
        <v>30</v>
      </c>
      <c r="C5" s="228" t="s">
        <v>31</v>
      </c>
      <c r="D5" s="226" t="s">
        <v>12</v>
      </c>
      <c r="E5" s="227" t="s">
        <v>4</v>
      </c>
      <c r="F5" s="227"/>
      <c r="G5" s="269"/>
    </row>
    <row r="6" spans="1:7" ht="75">
      <c r="A6" s="66" t="s">
        <v>13</v>
      </c>
      <c r="B6" s="67" t="s">
        <v>14</v>
      </c>
      <c r="C6" s="270" t="s">
        <v>15</v>
      </c>
      <c r="D6" s="67" t="s">
        <v>6</v>
      </c>
      <c r="E6" s="331">
        <v>0.1032</v>
      </c>
      <c r="F6" s="231">
        <v>87.17</v>
      </c>
      <c r="G6" s="64">
        <f>F6*E6</f>
        <v>8.9959439999999997</v>
      </c>
    </row>
    <row r="7" spans="1:7" ht="75">
      <c r="A7" s="66" t="s">
        <v>13</v>
      </c>
      <c r="B7" s="67" t="s">
        <v>17</v>
      </c>
      <c r="C7" s="270" t="s">
        <v>18</v>
      </c>
      <c r="D7" s="67" t="s">
        <v>8</v>
      </c>
      <c r="E7" s="331">
        <v>7.6799999999999993E-2</v>
      </c>
      <c r="F7" s="231">
        <v>32.65</v>
      </c>
      <c r="G7" s="64">
        <f>F7*E7</f>
        <v>2.5075199999999995</v>
      </c>
    </row>
    <row r="8" spans="1:7">
      <c r="A8" s="66" t="s">
        <v>13</v>
      </c>
      <c r="B8" s="67" t="s">
        <v>20</v>
      </c>
      <c r="C8" s="270" t="s">
        <v>21</v>
      </c>
      <c r="D8" s="67" t="s">
        <v>3</v>
      </c>
      <c r="E8" s="331">
        <v>0.216</v>
      </c>
      <c r="F8" s="231">
        <v>13.44</v>
      </c>
      <c r="G8" s="64">
        <f>F8*E8</f>
        <v>2.9030399999999998</v>
      </c>
    </row>
    <row r="9" spans="1:7" ht="30">
      <c r="A9" s="229" t="s">
        <v>433</v>
      </c>
      <c r="B9" s="231" t="s">
        <v>492</v>
      </c>
      <c r="C9" s="223" t="s">
        <v>484</v>
      </c>
      <c r="D9" s="231" t="s">
        <v>3</v>
      </c>
      <c r="E9" s="267">
        <v>5.0000000000000001E-3</v>
      </c>
      <c r="F9" s="231">
        <v>101.29</v>
      </c>
      <c r="G9" s="268">
        <f t="shared" ref="G9:G11" si="0">F9*E9</f>
        <v>0.50645000000000007</v>
      </c>
    </row>
    <row r="10" spans="1:7">
      <c r="A10" s="229" t="s">
        <v>433</v>
      </c>
      <c r="B10" s="231"/>
      <c r="C10" s="223" t="s">
        <v>678</v>
      </c>
      <c r="D10" s="231" t="s">
        <v>3</v>
      </c>
      <c r="E10" s="267">
        <v>7.2378155872666787E-3</v>
      </c>
      <c r="F10" s="231">
        <v>36.44</v>
      </c>
      <c r="G10" s="268">
        <f t="shared" si="0"/>
        <v>0.26374599999999776</v>
      </c>
    </row>
    <row r="11" spans="1:7" ht="30">
      <c r="A11" s="229" t="s">
        <v>433</v>
      </c>
      <c r="B11" s="231" t="s">
        <v>504</v>
      </c>
      <c r="C11" s="223" t="s">
        <v>505</v>
      </c>
      <c r="D11" s="231" t="s">
        <v>3</v>
      </c>
      <c r="E11" s="267">
        <v>5.0000000000000001E-3</v>
      </c>
      <c r="F11" s="231">
        <v>28.66</v>
      </c>
      <c r="G11" s="268">
        <f t="shared" si="0"/>
        <v>0.14330000000000001</v>
      </c>
    </row>
    <row r="12" spans="1:7">
      <c r="A12" s="345" t="s">
        <v>24</v>
      </c>
      <c r="B12" s="346"/>
      <c r="C12" s="346"/>
      <c r="D12" s="346"/>
      <c r="E12" s="346"/>
      <c r="F12" s="346"/>
      <c r="G12" s="54">
        <f>SUM(G6:G11)</f>
        <v>15.319999999999997</v>
      </c>
    </row>
  </sheetData>
  <dataConsolidate/>
  <mergeCells count="4">
    <mergeCell ref="A12:F12"/>
    <mergeCell ref="A4:B4"/>
    <mergeCell ref="C1:G1"/>
    <mergeCell ref="C2:G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5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>
  <sheetPr codeName="Plan51">
    <pageSetUpPr fitToPage="1"/>
  </sheetPr>
  <dimension ref="A1:G12"/>
  <sheetViews>
    <sheetView view="pageBreakPreview" topLeftCell="A6" zoomScaleNormal="70" zoomScaleSheetLayoutView="100" workbookViewId="0">
      <selection activeCell="F19" sqref="F19"/>
    </sheetView>
  </sheetViews>
  <sheetFormatPr defaultRowHeight="15"/>
  <cols>
    <col min="1" max="1" width="13.42578125" bestFit="1" customWidth="1"/>
    <col min="2" max="2" width="6" bestFit="1" customWidth="1"/>
    <col min="3" max="3" width="61.28515625" customWidth="1"/>
    <col min="4" max="5" width="8.5703125" bestFit="1" customWidth="1"/>
    <col min="6" max="6" width="14.42578125" customWidth="1"/>
    <col min="7" max="7" width="10.7109375" style="51" customWidth="1"/>
  </cols>
  <sheetData>
    <row r="1" spans="1:7" ht="30" customHeight="1">
      <c r="A1" s="321" t="s">
        <v>393</v>
      </c>
      <c r="B1" s="322" t="s">
        <v>710</v>
      </c>
      <c r="C1" s="337" t="s">
        <v>394</v>
      </c>
      <c r="D1" s="338"/>
      <c r="E1" s="338"/>
      <c r="F1" s="338"/>
      <c r="G1" s="339"/>
    </row>
    <row r="2" spans="1:7" ht="34.5" customHeight="1">
      <c r="A2" s="325" t="s">
        <v>128</v>
      </c>
      <c r="B2" s="326">
        <v>32</v>
      </c>
      <c r="C2" s="355" t="s">
        <v>129</v>
      </c>
      <c r="D2" s="356"/>
      <c r="E2" s="356"/>
      <c r="F2" s="356"/>
      <c r="G2" s="357"/>
    </row>
    <row r="3" spans="1:7" ht="3" customHeight="1" thickBot="1">
      <c r="A3" s="43"/>
      <c r="B3" s="44"/>
      <c r="C3" s="44"/>
      <c r="D3" s="44"/>
      <c r="E3" s="44"/>
      <c r="F3" s="44"/>
      <c r="G3" s="52"/>
    </row>
    <row r="4" spans="1:7" ht="40.5" customHeight="1">
      <c r="A4" s="358" t="s">
        <v>0</v>
      </c>
      <c r="B4" s="359"/>
      <c r="C4" s="236" t="s">
        <v>1</v>
      </c>
      <c r="D4" s="236" t="s">
        <v>2</v>
      </c>
      <c r="E4" s="236" t="s">
        <v>23</v>
      </c>
      <c r="F4" s="46" t="s">
        <v>5</v>
      </c>
      <c r="G4" s="53" t="s">
        <v>7</v>
      </c>
    </row>
    <row r="5" spans="1:7" ht="70.5" customHeight="1">
      <c r="A5" s="225" t="s">
        <v>9</v>
      </c>
      <c r="B5" s="226" t="s">
        <v>30</v>
      </c>
      <c r="C5" s="228" t="s">
        <v>31</v>
      </c>
      <c r="D5" s="226" t="s">
        <v>12</v>
      </c>
      <c r="E5" s="227" t="s">
        <v>4</v>
      </c>
      <c r="F5" s="227"/>
      <c r="G5" s="269"/>
    </row>
    <row r="6" spans="1:7" ht="75">
      <c r="A6" s="66" t="s">
        <v>13</v>
      </c>
      <c r="B6" s="67" t="s">
        <v>14</v>
      </c>
      <c r="C6" s="68" t="s">
        <v>15</v>
      </c>
      <c r="D6" s="67" t="s">
        <v>6</v>
      </c>
      <c r="E6" s="331">
        <v>0.12039999999999998</v>
      </c>
      <c r="F6" s="231">
        <v>87.17</v>
      </c>
      <c r="G6" s="64">
        <f>F6*E6</f>
        <v>10.495267999999998</v>
      </c>
    </row>
    <row r="7" spans="1:7" ht="75">
      <c r="A7" s="66" t="s">
        <v>13</v>
      </c>
      <c r="B7" s="67" t="s">
        <v>17</v>
      </c>
      <c r="C7" s="68" t="s">
        <v>18</v>
      </c>
      <c r="D7" s="67" t="s">
        <v>8</v>
      </c>
      <c r="E7" s="331">
        <v>8.9599999999999999E-2</v>
      </c>
      <c r="F7" s="231">
        <v>32.65</v>
      </c>
      <c r="G7" s="64">
        <f>F7*E7</f>
        <v>2.92544</v>
      </c>
    </row>
    <row r="8" spans="1:7">
      <c r="A8" s="66" t="s">
        <v>13</v>
      </c>
      <c r="B8" s="67" t="s">
        <v>20</v>
      </c>
      <c r="C8" s="270" t="s">
        <v>21</v>
      </c>
      <c r="D8" s="67" t="s">
        <v>3</v>
      </c>
      <c r="E8" s="331">
        <v>0.25059999999999999</v>
      </c>
      <c r="F8" s="231">
        <v>13.44</v>
      </c>
      <c r="G8" s="64">
        <f>F8*E8</f>
        <v>3.3680639999999999</v>
      </c>
    </row>
    <row r="9" spans="1:7" ht="30">
      <c r="A9" s="229" t="s">
        <v>433</v>
      </c>
      <c r="B9" s="231" t="s">
        <v>492</v>
      </c>
      <c r="C9" s="223" t="s">
        <v>484</v>
      </c>
      <c r="D9" s="231" t="s">
        <v>3</v>
      </c>
      <c r="E9" s="267">
        <v>6.0000000000000001E-3</v>
      </c>
      <c r="F9" s="231">
        <v>101.29</v>
      </c>
      <c r="G9" s="268">
        <f t="shared" ref="G9:G11" si="0">F9*E9</f>
        <v>0.60774000000000006</v>
      </c>
    </row>
    <row r="10" spans="1:7">
      <c r="A10" s="229" t="s">
        <v>433</v>
      </c>
      <c r="B10" s="231"/>
      <c r="C10" s="223" t="s">
        <v>678</v>
      </c>
      <c r="D10" s="231" t="s">
        <v>3</v>
      </c>
      <c r="E10" s="267">
        <v>7.7257958287594852E-3</v>
      </c>
      <c r="F10" s="231">
        <v>36.44</v>
      </c>
      <c r="G10" s="268">
        <f t="shared" si="0"/>
        <v>0.28152799999999562</v>
      </c>
    </row>
    <row r="11" spans="1:7" ht="30">
      <c r="A11" s="229" t="s">
        <v>433</v>
      </c>
      <c r="B11" s="231" t="s">
        <v>504</v>
      </c>
      <c r="C11" s="223" t="s">
        <v>505</v>
      </c>
      <c r="D11" s="231" t="s">
        <v>3</v>
      </c>
      <c r="E11" s="267">
        <v>6.0000000000000001E-3</v>
      </c>
      <c r="F11" s="231">
        <v>28.66</v>
      </c>
      <c r="G11" s="268">
        <f t="shared" si="0"/>
        <v>0.17196</v>
      </c>
    </row>
    <row r="12" spans="1:7">
      <c r="A12" s="349" t="s">
        <v>24</v>
      </c>
      <c r="B12" s="350"/>
      <c r="C12" s="350"/>
      <c r="D12" s="350"/>
      <c r="E12" s="350"/>
      <c r="F12" s="351"/>
      <c r="G12" s="54">
        <f>SUM(G6:G11)</f>
        <v>17.849999999999991</v>
      </c>
    </row>
  </sheetData>
  <mergeCells count="4">
    <mergeCell ref="C1:G1"/>
    <mergeCell ref="C2:G2"/>
    <mergeCell ref="A4:B4"/>
    <mergeCell ref="A12:F1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5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>
  <sheetPr codeName="Plan52">
    <pageSetUpPr fitToPage="1"/>
  </sheetPr>
  <dimension ref="A1:G12"/>
  <sheetViews>
    <sheetView view="pageBreakPreview" zoomScale="60" zoomScaleNormal="85" workbookViewId="0">
      <selection activeCell="F19" sqref="F19"/>
    </sheetView>
  </sheetViews>
  <sheetFormatPr defaultRowHeight="15"/>
  <cols>
    <col min="1" max="1" width="17.5703125" bestFit="1" customWidth="1"/>
    <col min="2" max="2" width="8.28515625" bestFit="1" customWidth="1"/>
    <col min="3" max="3" width="61.28515625" customWidth="1"/>
    <col min="4" max="4" width="12.7109375" customWidth="1"/>
    <col min="5" max="5" width="18.85546875" customWidth="1"/>
    <col min="6" max="6" width="22" customWidth="1"/>
    <col min="7" max="7" width="15.7109375" style="51" customWidth="1"/>
  </cols>
  <sheetData>
    <row r="1" spans="1:7" ht="30" customHeight="1">
      <c r="A1" s="321" t="s">
        <v>393</v>
      </c>
      <c r="B1" s="322" t="s">
        <v>710</v>
      </c>
      <c r="C1" s="337" t="s">
        <v>394</v>
      </c>
      <c r="D1" s="338"/>
      <c r="E1" s="338"/>
      <c r="F1" s="338"/>
      <c r="G1" s="339"/>
    </row>
    <row r="2" spans="1:7" ht="34.5" customHeight="1">
      <c r="A2" s="323" t="s">
        <v>130</v>
      </c>
      <c r="B2" s="324">
        <v>33</v>
      </c>
      <c r="C2" s="340" t="s">
        <v>131</v>
      </c>
      <c r="D2" s="341"/>
      <c r="E2" s="341"/>
      <c r="F2" s="341"/>
      <c r="G2" s="342"/>
    </row>
    <row r="3" spans="1:7" ht="3" customHeight="1" thickBot="1">
      <c r="A3" s="43"/>
      <c r="B3" s="44"/>
      <c r="C3" s="44"/>
      <c r="D3" s="44"/>
      <c r="E3" s="44"/>
      <c r="F3" s="44"/>
      <c r="G3" s="52"/>
    </row>
    <row r="4" spans="1:7" ht="40.5" customHeight="1">
      <c r="A4" s="358" t="s">
        <v>0</v>
      </c>
      <c r="B4" s="359"/>
      <c r="C4" s="169" t="s">
        <v>1</v>
      </c>
      <c r="D4" s="169" t="s">
        <v>2</v>
      </c>
      <c r="E4" s="169" t="s">
        <v>23</v>
      </c>
      <c r="F4" s="46" t="s">
        <v>5</v>
      </c>
      <c r="G4" s="53" t="s">
        <v>7</v>
      </c>
    </row>
    <row r="5" spans="1:7" ht="70.5" customHeight="1">
      <c r="A5" s="225" t="s">
        <v>9</v>
      </c>
      <c r="B5" s="226" t="s">
        <v>30</v>
      </c>
      <c r="C5" s="271" t="s">
        <v>31</v>
      </c>
      <c r="D5" s="226" t="s">
        <v>12</v>
      </c>
      <c r="E5" s="227" t="s">
        <v>4</v>
      </c>
      <c r="F5" s="227"/>
      <c r="G5" s="269"/>
    </row>
    <row r="6" spans="1:7" ht="75">
      <c r="A6" s="66" t="s">
        <v>13</v>
      </c>
      <c r="B6" s="67" t="s">
        <v>14</v>
      </c>
      <c r="C6" s="272" t="s">
        <v>15</v>
      </c>
      <c r="D6" s="67" t="s">
        <v>6</v>
      </c>
      <c r="E6" s="230">
        <v>9.4600000000000004E-2</v>
      </c>
      <c r="F6" s="39">
        <v>87.17</v>
      </c>
      <c r="G6" s="50">
        <f>F6*E6</f>
        <v>8.2462820000000008</v>
      </c>
    </row>
    <row r="7" spans="1:7" ht="75">
      <c r="A7" s="66" t="s">
        <v>13</v>
      </c>
      <c r="B7" s="67" t="s">
        <v>17</v>
      </c>
      <c r="C7" s="272" t="s">
        <v>18</v>
      </c>
      <c r="D7" s="67" t="s">
        <v>8</v>
      </c>
      <c r="E7" s="230">
        <v>7.0400000000000004E-2</v>
      </c>
      <c r="F7" s="39">
        <v>32.65</v>
      </c>
      <c r="G7" s="50">
        <f>F7*E7</f>
        <v>2.2985600000000002</v>
      </c>
    </row>
    <row r="8" spans="1:7">
      <c r="A8" s="66" t="s">
        <v>13</v>
      </c>
      <c r="B8" s="67" t="s">
        <v>20</v>
      </c>
      <c r="C8" s="272" t="s">
        <v>21</v>
      </c>
      <c r="D8" s="67" t="s">
        <v>3</v>
      </c>
      <c r="E8" s="230">
        <v>0.19690000000000002</v>
      </c>
      <c r="F8" s="39">
        <v>13.44</v>
      </c>
      <c r="G8" s="50">
        <f>F8*E8</f>
        <v>2.6463360000000002</v>
      </c>
    </row>
    <row r="9" spans="1:7" ht="30">
      <c r="A9" s="229" t="s">
        <v>433</v>
      </c>
      <c r="B9" s="231" t="s">
        <v>492</v>
      </c>
      <c r="C9" s="273" t="s">
        <v>484</v>
      </c>
      <c r="D9" s="231" t="s">
        <v>3</v>
      </c>
      <c r="E9" s="267">
        <v>5.0000000000000001E-3</v>
      </c>
      <c r="F9" s="231">
        <v>101.29</v>
      </c>
      <c r="G9" s="268">
        <f t="shared" ref="G9:G11" si="0">F9*E9</f>
        <v>0.50645000000000007</v>
      </c>
    </row>
    <row r="10" spans="1:7">
      <c r="A10" s="229" t="s">
        <v>433</v>
      </c>
      <c r="B10" s="231"/>
      <c r="C10" s="273" t="s">
        <v>678</v>
      </c>
      <c r="D10" s="231" t="s">
        <v>3</v>
      </c>
      <c r="E10" s="267">
        <v>6.0000000000000001E-3</v>
      </c>
      <c r="F10" s="231">
        <v>36.44</v>
      </c>
      <c r="G10" s="268">
        <f t="shared" si="0"/>
        <v>0.21864</v>
      </c>
    </row>
    <row r="11" spans="1:7" ht="30">
      <c r="A11" s="229" t="s">
        <v>433</v>
      </c>
      <c r="B11" s="231" t="s">
        <v>504</v>
      </c>
      <c r="C11" s="273" t="s">
        <v>505</v>
      </c>
      <c r="D11" s="231" t="s">
        <v>3</v>
      </c>
      <c r="E11" s="267">
        <v>3.6193998604325157E-3</v>
      </c>
      <c r="F11" s="231">
        <v>28.66</v>
      </c>
      <c r="G11" s="268">
        <f t="shared" si="0"/>
        <v>0.1037319999999959</v>
      </c>
    </row>
    <row r="12" spans="1:7">
      <c r="A12" s="345" t="s">
        <v>24</v>
      </c>
      <c r="B12" s="346"/>
      <c r="C12" s="346"/>
      <c r="D12" s="346"/>
      <c r="E12" s="346"/>
      <c r="F12" s="346"/>
      <c r="G12" s="54">
        <f>SUM(G6:G11)</f>
        <v>14.019999999999998</v>
      </c>
    </row>
  </sheetData>
  <mergeCells count="4">
    <mergeCell ref="C1:G1"/>
    <mergeCell ref="C2:G2"/>
    <mergeCell ref="A4:B4"/>
    <mergeCell ref="A12:F1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58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>
  <sheetPr codeName="Plan53">
    <pageSetUpPr fitToPage="1"/>
  </sheetPr>
  <dimension ref="A1:G12"/>
  <sheetViews>
    <sheetView view="pageBreakPreview" topLeftCell="A3" zoomScaleSheetLayoutView="100" workbookViewId="0">
      <selection activeCell="F19" sqref="F19"/>
    </sheetView>
  </sheetViews>
  <sheetFormatPr defaultRowHeight="15"/>
  <cols>
    <col min="1" max="1" width="11.85546875" bestFit="1" customWidth="1"/>
    <col min="2" max="2" width="6.140625" bestFit="1" customWidth="1"/>
    <col min="3" max="3" width="61.28515625" customWidth="1"/>
    <col min="4" max="4" width="8.5703125" bestFit="1" customWidth="1"/>
    <col min="5" max="5" width="8.7109375" bestFit="1" customWidth="1"/>
    <col min="6" max="6" width="13.85546875" customWidth="1"/>
    <col min="7" max="7" width="11.7109375" style="51" customWidth="1"/>
  </cols>
  <sheetData>
    <row r="1" spans="1:7" ht="30" customHeight="1">
      <c r="A1" s="321" t="s">
        <v>393</v>
      </c>
      <c r="B1" s="322" t="s">
        <v>710</v>
      </c>
      <c r="C1" s="337" t="s">
        <v>394</v>
      </c>
      <c r="D1" s="338"/>
      <c r="E1" s="338"/>
      <c r="F1" s="338"/>
      <c r="G1" s="339"/>
    </row>
    <row r="2" spans="1:7" ht="34.5" customHeight="1">
      <c r="A2" s="323" t="s">
        <v>132</v>
      </c>
      <c r="B2" s="324">
        <v>34</v>
      </c>
      <c r="C2" s="340" t="s">
        <v>133</v>
      </c>
      <c r="D2" s="341"/>
      <c r="E2" s="341"/>
      <c r="F2" s="341"/>
      <c r="G2" s="342"/>
    </row>
    <row r="3" spans="1:7" ht="3" customHeight="1" thickBot="1">
      <c r="A3" s="43"/>
      <c r="B3" s="44"/>
      <c r="C3" s="44"/>
      <c r="D3" s="44"/>
      <c r="E3" s="44"/>
      <c r="F3" s="44"/>
      <c r="G3" s="52"/>
    </row>
    <row r="4" spans="1:7" ht="40.5" customHeight="1">
      <c r="A4" s="358" t="s">
        <v>0</v>
      </c>
      <c r="B4" s="359"/>
      <c r="C4" s="169" t="s">
        <v>1</v>
      </c>
      <c r="D4" s="169" t="s">
        <v>2</v>
      </c>
      <c r="E4" s="169" t="s">
        <v>23</v>
      </c>
      <c r="F4" s="46" t="s">
        <v>5</v>
      </c>
      <c r="G4" s="53" t="s">
        <v>7</v>
      </c>
    </row>
    <row r="5" spans="1:7" ht="70.5" customHeight="1">
      <c r="A5" s="274" t="s">
        <v>9</v>
      </c>
      <c r="B5" s="275" t="s">
        <v>30</v>
      </c>
      <c r="C5" s="275" t="s">
        <v>31</v>
      </c>
      <c r="D5" s="275" t="s">
        <v>12</v>
      </c>
      <c r="E5" s="276" t="s">
        <v>4</v>
      </c>
      <c r="F5" s="276"/>
      <c r="G5" s="277"/>
    </row>
    <row r="6" spans="1:7" ht="51">
      <c r="A6" s="278" t="s">
        <v>13</v>
      </c>
      <c r="B6" s="279" t="s">
        <v>14</v>
      </c>
      <c r="C6" s="280" t="s">
        <v>15</v>
      </c>
      <c r="D6" s="279" t="s">
        <v>6</v>
      </c>
      <c r="E6" s="332">
        <v>0.12298000000000001</v>
      </c>
      <c r="F6" s="283">
        <v>87.17</v>
      </c>
      <c r="G6" s="281">
        <f>F6*E6</f>
        <v>10.720166600000001</v>
      </c>
    </row>
    <row r="7" spans="1:7" ht="51">
      <c r="A7" s="278" t="s">
        <v>13</v>
      </c>
      <c r="B7" s="279" t="s">
        <v>17</v>
      </c>
      <c r="C7" s="280" t="s">
        <v>18</v>
      </c>
      <c r="D7" s="279" t="s">
        <v>8</v>
      </c>
      <c r="E7" s="332">
        <v>9.1520000000000004E-2</v>
      </c>
      <c r="F7" s="283">
        <v>32.65</v>
      </c>
      <c r="G7" s="281">
        <f>F7*E7</f>
        <v>2.9881280000000001</v>
      </c>
    </row>
    <row r="8" spans="1:7">
      <c r="A8" s="278" t="s">
        <v>13</v>
      </c>
      <c r="B8" s="279" t="s">
        <v>20</v>
      </c>
      <c r="C8" s="280" t="s">
        <v>21</v>
      </c>
      <c r="D8" s="279" t="s">
        <v>3</v>
      </c>
      <c r="E8" s="332">
        <v>0.25596999999999998</v>
      </c>
      <c r="F8" s="283">
        <v>13.44</v>
      </c>
      <c r="G8" s="281">
        <f>F8*E8</f>
        <v>3.4402367999999997</v>
      </c>
    </row>
    <row r="9" spans="1:7">
      <c r="A9" s="282" t="s">
        <v>433</v>
      </c>
      <c r="B9" s="283" t="s">
        <v>492</v>
      </c>
      <c r="C9" s="284" t="s">
        <v>484</v>
      </c>
      <c r="D9" s="283" t="s">
        <v>3</v>
      </c>
      <c r="E9" s="285">
        <v>6.0000000000000001E-3</v>
      </c>
      <c r="F9" s="283">
        <v>101.29</v>
      </c>
      <c r="G9" s="286">
        <f t="shared" ref="G9:G11" si="0">F9*E9</f>
        <v>0.60774000000000006</v>
      </c>
    </row>
    <row r="10" spans="1:7">
      <c r="A10" s="282" t="s">
        <v>433</v>
      </c>
      <c r="B10" s="283"/>
      <c r="C10" s="284" t="s">
        <v>678</v>
      </c>
      <c r="D10" s="283" t="s">
        <v>3</v>
      </c>
      <c r="E10" s="285">
        <v>8.2812458836444263E-3</v>
      </c>
      <c r="F10" s="283">
        <v>36.44</v>
      </c>
      <c r="G10" s="286">
        <f t="shared" si="0"/>
        <v>0.30176860000000288</v>
      </c>
    </row>
    <row r="11" spans="1:7">
      <c r="A11" s="282" t="s">
        <v>433</v>
      </c>
      <c r="B11" s="283" t="s">
        <v>504</v>
      </c>
      <c r="C11" s="284" t="s">
        <v>505</v>
      </c>
      <c r="D11" s="283" t="s">
        <v>3</v>
      </c>
      <c r="E11" s="285">
        <v>6.0000000000000001E-3</v>
      </c>
      <c r="F11" s="283">
        <v>28.66</v>
      </c>
      <c r="G11" s="286">
        <f t="shared" si="0"/>
        <v>0.17196</v>
      </c>
    </row>
    <row r="12" spans="1:7">
      <c r="A12" s="345" t="s">
        <v>24</v>
      </c>
      <c r="B12" s="346"/>
      <c r="C12" s="346"/>
      <c r="D12" s="346"/>
      <c r="E12" s="346"/>
      <c r="F12" s="346"/>
      <c r="G12" s="54">
        <f>SUM(G6:G11)</f>
        <v>18.23</v>
      </c>
    </row>
  </sheetData>
  <mergeCells count="4">
    <mergeCell ref="C1:G1"/>
    <mergeCell ref="C2:G2"/>
    <mergeCell ref="A4:B4"/>
    <mergeCell ref="A12:F1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5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>
  <sheetPr codeName="Plan54">
    <pageSetUpPr fitToPage="1"/>
  </sheetPr>
  <dimension ref="A1:G12"/>
  <sheetViews>
    <sheetView view="pageBreakPreview" topLeftCell="A3" zoomScaleSheetLayoutView="100" workbookViewId="0">
      <selection activeCell="F19" sqref="F19"/>
    </sheetView>
  </sheetViews>
  <sheetFormatPr defaultRowHeight="15"/>
  <cols>
    <col min="1" max="1" width="12.28515625" bestFit="1" customWidth="1"/>
    <col min="2" max="2" width="6.140625" bestFit="1" customWidth="1"/>
    <col min="3" max="3" width="61.28515625" customWidth="1"/>
    <col min="4" max="4" width="8.5703125" bestFit="1" customWidth="1"/>
    <col min="5" max="5" width="10.28515625" bestFit="1" customWidth="1"/>
    <col min="6" max="6" width="13" customWidth="1"/>
    <col min="7" max="7" width="13" style="51" customWidth="1"/>
  </cols>
  <sheetData>
    <row r="1" spans="1:7" ht="30" customHeight="1">
      <c r="A1" s="321" t="s">
        <v>393</v>
      </c>
      <c r="B1" s="322" t="s">
        <v>710</v>
      </c>
      <c r="C1" s="337" t="s">
        <v>394</v>
      </c>
      <c r="D1" s="338"/>
      <c r="E1" s="338"/>
      <c r="F1" s="338"/>
      <c r="G1" s="339"/>
    </row>
    <row r="2" spans="1:7" ht="34.5" customHeight="1">
      <c r="A2" s="323" t="s">
        <v>134</v>
      </c>
      <c r="B2" s="324">
        <v>35</v>
      </c>
      <c r="C2" s="340" t="s">
        <v>135</v>
      </c>
      <c r="D2" s="341"/>
      <c r="E2" s="341"/>
      <c r="F2" s="341"/>
      <c r="G2" s="342"/>
    </row>
    <row r="3" spans="1:7" ht="3" customHeight="1" thickBot="1">
      <c r="A3" s="43"/>
      <c r="B3" s="44"/>
      <c r="C3" s="44"/>
      <c r="D3" s="44"/>
      <c r="E3" s="44"/>
      <c r="F3" s="44"/>
      <c r="G3" s="52"/>
    </row>
    <row r="4" spans="1:7" ht="40.5" customHeight="1">
      <c r="A4" s="358" t="s">
        <v>0</v>
      </c>
      <c r="B4" s="359"/>
      <c r="C4" s="169" t="s">
        <v>1</v>
      </c>
      <c r="D4" s="169" t="s">
        <v>2</v>
      </c>
      <c r="E4" s="169" t="s">
        <v>23</v>
      </c>
      <c r="F4" s="46" t="s">
        <v>5</v>
      </c>
      <c r="G4" s="53" t="s">
        <v>7</v>
      </c>
    </row>
    <row r="5" spans="1:7" ht="70.5" customHeight="1">
      <c r="A5" s="274" t="s">
        <v>9</v>
      </c>
      <c r="B5" s="275" t="s">
        <v>30</v>
      </c>
      <c r="C5" s="275" t="s">
        <v>31</v>
      </c>
      <c r="D5" s="275" t="s">
        <v>12</v>
      </c>
      <c r="E5" s="276" t="s">
        <v>4</v>
      </c>
      <c r="F5" s="276"/>
      <c r="G5" s="277"/>
    </row>
    <row r="6" spans="1:7" ht="51">
      <c r="A6" s="278" t="s">
        <v>13</v>
      </c>
      <c r="B6" s="279" t="s">
        <v>14</v>
      </c>
      <c r="C6" s="280" t="s">
        <v>15</v>
      </c>
      <c r="D6" s="279" t="s">
        <v>6</v>
      </c>
      <c r="E6" s="332">
        <v>0.13773760000000002</v>
      </c>
      <c r="F6" s="283">
        <v>87.17</v>
      </c>
      <c r="G6" s="281">
        <f>F6*E6</f>
        <v>12.006586592000001</v>
      </c>
    </row>
    <row r="7" spans="1:7" ht="51">
      <c r="A7" s="278" t="s">
        <v>13</v>
      </c>
      <c r="B7" s="279" t="s">
        <v>17</v>
      </c>
      <c r="C7" s="280" t="s">
        <v>18</v>
      </c>
      <c r="D7" s="279" t="s">
        <v>8</v>
      </c>
      <c r="E7" s="332">
        <v>0.10524799999999999</v>
      </c>
      <c r="F7" s="283">
        <v>32.65</v>
      </c>
      <c r="G7" s="281">
        <f>F7*E7</f>
        <v>3.4363471999999997</v>
      </c>
    </row>
    <row r="8" spans="1:7">
      <c r="A8" s="278" t="s">
        <v>13</v>
      </c>
      <c r="B8" s="279" t="s">
        <v>20</v>
      </c>
      <c r="C8" s="280" t="s">
        <v>21</v>
      </c>
      <c r="D8" s="279" t="s">
        <v>3</v>
      </c>
      <c r="E8" s="332">
        <v>0.29436549999999995</v>
      </c>
      <c r="F8" s="283">
        <v>13.44</v>
      </c>
      <c r="G8" s="281">
        <f>F8*E8</f>
        <v>3.9562723199999992</v>
      </c>
    </row>
    <row r="9" spans="1:7">
      <c r="A9" s="282" t="s">
        <v>433</v>
      </c>
      <c r="B9" s="283" t="s">
        <v>492</v>
      </c>
      <c r="C9" s="284" t="s">
        <v>484</v>
      </c>
      <c r="D9" s="283" t="s">
        <v>3</v>
      </c>
      <c r="E9" s="285">
        <v>6.0000000000000001E-3</v>
      </c>
      <c r="F9" s="283">
        <v>101.29</v>
      </c>
      <c r="G9" s="286">
        <f t="shared" ref="G9:G11" si="0">F9*E9</f>
        <v>0.60774000000000006</v>
      </c>
    </row>
    <row r="10" spans="1:7">
      <c r="A10" s="282" t="s">
        <v>433</v>
      </c>
      <c r="B10" s="283"/>
      <c r="C10" s="284" t="s">
        <v>678</v>
      </c>
      <c r="D10" s="283" t="s">
        <v>3</v>
      </c>
      <c r="E10" s="285">
        <v>1.2379085839736454E-2</v>
      </c>
      <c r="F10" s="283">
        <v>36.44</v>
      </c>
      <c r="G10" s="286">
        <f t="shared" si="0"/>
        <v>0.45109388799999633</v>
      </c>
    </row>
    <row r="11" spans="1:7">
      <c r="A11" s="282" t="s">
        <v>433</v>
      </c>
      <c r="B11" s="283" t="s">
        <v>504</v>
      </c>
      <c r="C11" s="284" t="s">
        <v>505</v>
      </c>
      <c r="D11" s="283" t="s">
        <v>3</v>
      </c>
      <c r="E11" s="285">
        <v>6.0000000000000001E-3</v>
      </c>
      <c r="F11" s="283">
        <v>28.66</v>
      </c>
      <c r="G11" s="286">
        <f t="shared" si="0"/>
        <v>0.17196</v>
      </c>
    </row>
    <row r="12" spans="1:7">
      <c r="A12" s="345" t="s">
        <v>24</v>
      </c>
      <c r="B12" s="346"/>
      <c r="C12" s="346"/>
      <c r="D12" s="346"/>
      <c r="E12" s="346"/>
      <c r="F12" s="346"/>
      <c r="G12" s="54">
        <f>SUM(G6:G11)</f>
        <v>20.629999999999995</v>
      </c>
    </row>
  </sheetData>
  <mergeCells count="4">
    <mergeCell ref="C1:G1"/>
    <mergeCell ref="C2:G2"/>
    <mergeCell ref="A4:B4"/>
    <mergeCell ref="A12:F1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4"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>
  <sheetPr codeName="Plan5">
    <pageSetUpPr fitToPage="1"/>
  </sheetPr>
  <dimension ref="A1:G10"/>
  <sheetViews>
    <sheetView view="pageBreakPreview" topLeftCell="A2" zoomScale="85" zoomScaleSheetLayoutView="85" workbookViewId="0">
      <selection activeCell="F19" sqref="F19"/>
    </sheetView>
  </sheetViews>
  <sheetFormatPr defaultRowHeight="15"/>
  <cols>
    <col min="1" max="1" width="13.42578125" bestFit="1" customWidth="1"/>
    <col min="2" max="2" width="6" bestFit="1" customWidth="1"/>
    <col min="3" max="3" width="48.28515625" bestFit="1" customWidth="1"/>
    <col min="4" max="5" width="8.5703125" bestFit="1" customWidth="1"/>
    <col min="6" max="6" width="10.5703125" bestFit="1" customWidth="1"/>
    <col min="7" max="7" width="9.5703125" style="51" bestFit="1" customWidth="1"/>
  </cols>
  <sheetData>
    <row r="1" spans="1:7" ht="42.75" customHeight="1">
      <c r="A1" s="321" t="s">
        <v>393</v>
      </c>
      <c r="B1" s="322" t="s">
        <v>710</v>
      </c>
      <c r="C1" s="337" t="s">
        <v>394</v>
      </c>
      <c r="D1" s="338"/>
      <c r="E1" s="338"/>
      <c r="F1" s="338"/>
      <c r="G1" s="339"/>
    </row>
    <row r="2" spans="1:7" ht="42.75" customHeight="1">
      <c r="A2" s="323" t="s">
        <v>136</v>
      </c>
      <c r="B2" s="324">
        <v>36</v>
      </c>
      <c r="C2" s="340" t="s">
        <v>137</v>
      </c>
      <c r="D2" s="341"/>
      <c r="E2" s="341"/>
      <c r="F2" s="341"/>
      <c r="G2" s="342"/>
    </row>
    <row r="3" spans="1:7" ht="3" customHeight="1">
      <c r="A3" s="43"/>
      <c r="B3" s="44"/>
      <c r="C3" s="44"/>
      <c r="D3" s="44"/>
      <c r="E3" s="44"/>
      <c r="F3" s="44"/>
      <c r="G3" s="52"/>
    </row>
    <row r="4" spans="1:7" ht="30">
      <c r="A4" s="343" t="s">
        <v>0</v>
      </c>
      <c r="B4" s="344"/>
      <c r="C4" s="31" t="s">
        <v>1</v>
      </c>
      <c r="D4" s="31" t="s">
        <v>2</v>
      </c>
      <c r="E4" s="31" t="s">
        <v>23</v>
      </c>
      <c r="F4" s="1" t="s">
        <v>5</v>
      </c>
      <c r="G4" s="48" t="s">
        <v>7</v>
      </c>
    </row>
    <row r="5" spans="1:7">
      <c r="A5" s="65" t="s">
        <v>9</v>
      </c>
      <c r="B5" s="65" t="s">
        <v>35</v>
      </c>
      <c r="C5" s="55" t="s">
        <v>36</v>
      </c>
      <c r="D5" s="65" t="s">
        <v>12</v>
      </c>
      <c r="E5" s="55" t="s">
        <v>4</v>
      </c>
      <c r="F5" s="2"/>
      <c r="G5" s="63"/>
    </row>
    <row r="6" spans="1:7">
      <c r="A6" s="66" t="s">
        <v>13</v>
      </c>
      <c r="B6" s="67" t="s">
        <v>20</v>
      </c>
      <c r="C6" s="68" t="s">
        <v>21</v>
      </c>
      <c r="D6" s="67" t="s">
        <v>3</v>
      </c>
      <c r="E6" s="10">
        <v>4.92</v>
      </c>
      <c r="F6" s="39">
        <v>13.44</v>
      </c>
      <c r="G6" s="50">
        <f>F6*E6</f>
        <v>66.124799999999993</v>
      </c>
    </row>
    <row r="7" spans="1:7" ht="30">
      <c r="A7" s="135" t="s">
        <v>433</v>
      </c>
      <c r="B7" s="39" t="s">
        <v>492</v>
      </c>
      <c r="C7" s="287" t="s">
        <v>484</v>
      </c>
      <c r="D7" s="39" t="s">
        <v>3</v>
      </c>
      <c r="E7" s="159">
        <v>0.03</v>
      </c>
      <c r="F7" s="39">
        <v>101.29</v>
      </c>
      <c r="G7" s="139">
        <f t="shared" ref="G7:G9" si="0">F7*E7</f>
        <v>3.0387</v>
      </c>
    </row>
    <row r="8" spans="1:7">
      <c r="A8" s="135" t="s">
        <v>433</v>
      </c>
      <c r="B8" s="39"/>
      <c r="C8" s="287" t="s">
        <v>678</v>
      </c>
      <c r="D8" s="39" t="s">
        <v>3</v>
      </c>
      <c r="E8" s="159">
        <v>1.5458287596048167E-2</v>
      </c>
      <c r="F8" s="39">
        <v>36.44</v>
      </c>
      <c r="G8" s="139">
        <f t="shared" si="0"/>
        <v>0.56329999999999514</v>
      </c>
    </row>
    <row r="9" spans="1:7" ht="30">
      <c r="A9" s="135" t="s">
        <v>433</v>
      </c>
      <c r="B9" s="39" t="s">
        <v>504</v>
      </c>
      <c r="C9" s="287" t="s">
        <v>505</v>
      </c>
      <c r="D9" s="39" t="s">
        <v>3</v>
      </c>
      <c r="E9" s="159">
        <v>0.02</v>
      </c>
      <c r="F9" s="39">
        <v>28.66</v>
      </c>
      <c r="G9" s="139">
        <f t="shared" si="0"/>
        <v>0.57320000000000004</v>
      </c>
    </row>
    <row r="10" spans="1:7">
      <c r="A10" s="345" t="s">
        <v>24</v>
      </c>
      <c r="B10" s="346"/>
      <c r="C10" s="346"/>
      <c r="D10" s="346"/>
      <c r="E10" s="346"/>
      <c r="F10" s="346"/>
      <c r="G10" s="42">
        <f>SUM(G6:G9)</f>
        <v>70.3</v>
      </c>
    </row>
  </sheetData>
  <mergeCells count="4">
    <mergeCell ref="A10:F10"/>
    <mergeCell ref="A4:B4"/>
    <mergeCell ref="C1:G1"/>
    <mergeCell ref="C2:G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7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>
  <sheetPr codeName="Plan55">
    <pageSetUpPr fitToPage="1"/>
  </sheetPr>
  <dimension ref="A1:G10"/>
  <sheetViews>
    <sheetView view="pageBreakPreview" zoomScale="85" zoomScaleSheetLayoutView="85" workbookViewId="0">
      <selection activeCell="F19" sqref="F19"/>
    </sheetView>
  </sheetViews>
  <sheetFormatPr defaultRowHeight="15"/>
  <cols>
    <col min="1" max="1" width="13.42578125" bestFit="1" customWidth="1"/>
    <col min="2" max="2" width="7.85546875" bestFit="1" customWidth="1"/>
    <col min="3" max="3" width="50.28515625" bestFit="1" customWidth="1"/>
    <col min="4" max="4" width="9.5703125" customWidth="1"/>
    <col min="5" max="5" width="11.28515625" bestFit="1" customWidth="1"/>
    <col min="6" max="6" width="16.5703125" customWidth="1"/>
    <col min="7" max="7" width="16" style="51" customWidth="1"/>
  </cols>
  <sheetData>
    <row r="1" spans="1:7" ht="33" customHeight="1">
      <c r="A1" s="321" t="s">
        <v>393</v>
      </c>
      <c r="B1" s="322" t="s">
        <v>710</v>
      </c>
      <c r="C1" s="337" t="s">
        <v>394</v>
      </c>
      <c r="D1" s="338"/>
      <c r="E1" s="338"/>
      <c r="F1" s="338"/>
      <c r="G1" s="339"/>
    </row>
    <row r="2" spans="1:7" ht="38.25" customHeight="1">
      <c r="A2" s="323" t="s">
        <v>138</v>
      </c>
      <c r="B2" s="324">
        <v>37</v>
      </c>
      <c r="C2" s="340" t="s">
        <v>139</v>
      </c>
      <c r="D2" s="341"/>
      <c r="E2" s="341"/>
      <c r="F2" s="341"/>
      <c r="G2" s="342"/>
    </row>
    <row r="3" spans="1:7" ht="3" customHeight="1">
      <c r="A3" s="43"/>
      <c r="B3" s="44"/>
      <c r="C3" s="44"/>
      <c r="D3" s="44"/>
      <c r="E3" s="44"/>
      <c r="F3" s="44"/>
      <c r="G3" s="52"/>
    </row>
    <row r="4" spans="1:7" ht="40.5" customHeight="1">
      <c r="A4" s="343" t="s">
        <v>0</v>
      </c>
      <c r="B4" s="344"/>
      <c r="C4" s="168" t="s">
        <v>1</v>
      </c>
      <c r="D4" s="168" t="s">
        <v>2</v>
      </c>
      <c r="E4" s="168" t="s">
        <v>23</v>
      </c>
      <c r="F4" s="1" t="s">
        <v>5</v>
      </c>
      <c r="G4" s="48" t="s">
        <v>7</v>
      </c>
    </row>
    <row r="5" spans="1:7" ht="23.25" customHeight="1">
      <c r="A5" s="65" t="s">
        <v>9</v>
      </c>
      <c r="B5" s="65" t="s">
        <v>35</v>
      </c>
      <c r="C5" s="55" t="s">
        <v>36</v>
      </c>
      <c r="D5" s="65" t="s">
        <v>12</v>
      </c>
      <c r="E5" s="55" t="s">
        <v>4</v>
      </c>
      <c r="F5" s="2"/>
      <c r="G5" s="63"/>
    </row>
    <row r="6" spans="1:7">
      <c r="A6" s="66" t="s">
        <v>13</v>
      </c>
      <c r="B6" s="67" t="s">
        <v>20</v>
      </c>
      <c r="C6" s="68" t="s">
        <v>21</v>
      </c>
      <c r="D6" s="67" t="s">
        <v>3</v>
      </c>
      <c r="E6" s="10">
        <v>7.65</v>
      </c>
      <c r="F6" s="39">
        <v>13.44</v>
      </c>
      <c r="G6" s="50">
        <f>F6*E6</f>
        <v>102.816</v>
      </c>
    </row>
    <row r="7" spans="1:7" ht="30">
      <c r="A7" s="135" t="s">
        <v>433</v>
      </c>
      <c r="B7" s="39" t="s">
        <v>492</v>
      </c>
      <c r="C7" s="287" t="s">
        <v>484</v>
      </c>
      <c r="D7" s="39" t="s">
        <v>3</v>
      </c>
      <c r="E7" s="159">
        <v>3.4806989831177762E-2</v>
      </c>
      <c r="F7" s="39">
        <v>101.29</v>
      </c>
      <c r="G7" s="139">
        <f t="shared" ref="G7:G9" si="0">F7*E7</f>
        <v>3.5255999999999958</v>
      </c>
    </row>
    <row r="8" spans="1:7">
      <c r="A8" s="135" t="s">
        <v>433</v>
      </c>
      <c r="B8" s="39"/>
      <c r="C8" s="287" t="s">
        <v>678</v>
      </c>
      <c r="D8" s="39" t="s">
        <v>3</v>
      </c>
      <c r="E8" s="159">
        <v>0.05</v>
      </c>
      <c r="F8" s="39">
        <v>36.44</v>
      </c>
      <c r="G8" s="139">
        <f t="shared" si="0"/>
        <v>1.8220000000000001</v>
      </c>
    </row>
    <row r="9" spans="1:7" ht="30">
      <c r="A9" s="135" t="s">
        <v>433</v>
      </c>
      <c r="B9" s="39" t="s">
        <v>504</v>
      </c>
      <c r="C9" s="287" t="s">
        <v>505</v>
      </c>
      <c r="D9" s="39" t="s">
        <v>3</v>
      </c>
      <c r="E9" s="159">
        <v>0.04</v>
      </c>
      <c r="F9" s="39">
        <v>28.66</v>
      </c>
      <c r="G9" s="139">
        <f t="shared" si="0"/>
        <v>1.1464000000000001</v>
      </c>
    </row>
    <row r="10" spans="1:7">
      <c r="A10" s="345" t="s">
        <v>24</v>
      </c>
      <c r="B10" s="346"/>
      <c r="C10" s="346"/>
      <c r="D10" s="346"/>
      <c r="E10" s="346"/>
      <c r="F10" s="346"/>
      <c r="G10" s="42">
        <f>SUM(G6:G9)</f>
        <v>109.31</v>
      </c>
    </row>
  </sheetData>
  <mergeCells count="4">
    <mergeCell ref="C1:G1"/>
    <mergeCell ref="C2:G2"/>
    <mergeCell ref="A4:B4"/>
    <mergeCell ref="A10:F10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Plan37">
    <pageSetUpPr fitToPage="1"/>
  </sheetPr>
  <dimension ref="A1:K8"/>
  <sheetViews>
    <sheetView view="pageBreakPreview" zoomScale="85" zoomScaleNormal="85" zoomScaleSheetLayoutView="85" workbookViewId="0">
      <selection activeCell="F19" sqref="F19"/>
    </sheetView>
  </sheetViews>
  <sheetFormatPr defaultRowHeight="15"/>
  <cols>
    <col min="1" max="1" width="14.42578125" bestFit="1" customWidth="1"/>
    <col min="2" max="2" width="7" bestFit="1" customWidth="1"/>
    <col min="3" max="3" width="55" bestFit="1" customWidth="1"/>
    <col min="4" max="4" width="10.85546875" customWidth="1"/>
    <col min="5" max="5" width="12" customWidth="1"/>
    <col min="6" max="6" width="14.5703125" customWidth="1"/>
    <col min="7" max="7" width="17.28515625" style="51" customWidth="1"/>
  </cols>
  <sheetData>
    <row r="1" spans="1:11" ht="33" customHeight="1">
      <c r="A1" s="321" t="s">
        <v>393</v>
      </c>
      <c r="B1" s="330" t="s">
        <v>710</v>
      </c>
      <c r="C1" s="337" t="s">
        <v>394</v>
      </c>
      <c r="D1" s="338"/>
      <c r="E1" s="338"/>
      <c r="F1" s="338"/>
      <c r="G1" s="339"/>
    </row>
    <row r="2" spans="1:11" ht="38.25" customHeight="1">
      <c r="A2" s="323"/>
      <c r="B2" s="324">
        <v>4</v>
      </c>
      <c r="C2" s="340" t="s">
        <v>83</v>
      </c>
      <c r="D2" s="341"/>
      <c r="E2" s="341"/>
      <c r="F2" s="341"/>
      <c r="G2" s="342"/>
    </row>
    <row r="3" spans="1:11" ht="3" customHeight="1">
      <c r="A3" s="43"/>
      <c r="B3" s="44"/>
      <c r="C3" s="44"/>
      <c r="D3" s="44"/>
      <c r="E3" s="44"/>
      <c r="F3" s="44"/>
      <c r="G3" s="52"/>
    </row>
    <row r="4" spans="1:11" ht="40.5" customHeight="1">
      <c r="A4" s="343" t="s">
        <v>0</v>
      </c>
      <c r="B4" s="344"/>
      <c r="C4" s="216" t="s">
        <v>1</v>
      </c>
      <c r="D4" s="216" t="s">
        <v>2</v>
      </c>
      <c r="E4" s="216" t="s">
        <v>23</v>
      </c>
      <c r="F4" s="1" t="s">
        <v>5</v>
      </c>
      <c r="G4" s="48" t="s">
        <v>7</v>
      </c>
    </row>
    <row r="5" spans="1:11" ht="15.75">
      <c r="A5" s="86"/>
      <c r="B5" s="81"/>
      <c r="C5" s="83"/>
      <c r="D5" s="81" t="s">
        <v>542</v>
      </c>
      <c r="E5" s="81"/>
      <c r="F5" s="85"/>
      <c r="G5" s="91"/>
      <c r="H5" s="97"/>
      <c r="I5" s="12"/>
      <c r="J5" s="12"/>
      <c r="K5" s="11"/>
    </row>
    <row r="6" spans="1:11" ht="15.75">
      <c r="A6" s="88"/>
      <c r="B6" s="8"/>
      <c r="C6" s="77" t="s">
        <v>83</v>
      </c>
      <c r="D6" s="8" t="s">
        <v>542</v>
      </c>
      <c r="E6" s="144">
        <v>1</v>
      </c>
      <c r="F6" s="8">
        <v>168</v>
      </c>
      <c r="G6" s="92">
        <f>E6*F6</f>
        <v>168</v>
      </c>
      <c r="H6" s="97"/>
      <c r="I6" s="12"/>
      <c r="J6" s="12"/>
    </row>
    <row r="7" spans="1:11" ht="15.75">
      <c r="A7" s="88"/>
      <c r="B7" s="8"/>
      <c r="C7" s="77"/>
      <c r="D7" s="8"/>
      <c r="E7" s="8"/>
      <c r="F7" s="231"/>
      <c r="G7" s="92">
        <f>E7*F7</f>
        <v>0</v>
      </c>
      <c r="H7" s="97"/>
      <c r="I7" s="12"/>
      <c r="J7" s="12"/>
    </row>
    <row r="8" spans="1:11">
      <c r="A8" s="345" t="s">
        <v>24</v>
      </c>
      <c r="B8" s="346"/>
      <c r="C8" s="346"/>
      <c r="D8" s="346"/>
      <c r="E8" s="346"/>
      <c r="F8" s="346"/>
      <c r="G8" s="42">
        <f>SUM(G6:G7)</f>
        <v>168</v>
      </c>
      <c r="I8" s="4"/>
    </row>
  </sheetData>
  <mergeCells count="4">
    <mergeCell ref="C1:G1"/>
    <mergeCell ref="C2:G2"/>
    <mergeCell ref="A4:B4"/>
    <mergeCell ref="A8:F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0"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>
  <sheetPr codeName="Plan56">
    <pageSetUpPr fitToPage="1"/>
  </sheetPr>
  <dimension ref="A1:G12"/>
  <sheetViews>
    <sheetView view="pageBreakPreview" zoomScale="85" zoomScaleSheetLayoutView="85" workbookViewId="0">
      <selection activeCell="F19" sqref="F19"/>
    </sheetView>
  </sheetViews>
  <sheetFormatPr defaultRowHeight="15"/>
  <cols>
    <col min="1" max="1" width="11.85546875" bestFit="1" customWidth="1"/>
    <col min="2" max="2" width="6" bestFit="1" customWidth="1"/>
    <col min="3" max="3" width="60.42578125" bestFit="1" customWidth="1"/>
    <col min="4" max="4" width="8.5703125" bestFit="1" customWidth="1"/>
    <col min="5" max="5" width="8.7109375" bestFit="1" customWidth="1"/>
    <col min="6" max="6" width="11.7109375" customWidth="1"/>
    <col min="7" max="7" width="11.85546875" style="51" customWidth="1"/>
  </cols>
  <sheetData>
    <row r="1" spans="1:7" ht="33" customHeight="1">
      <c r="A1" s="321" t="s">
        <v>393</v>
      </c>
      <c r="B1" s="322" t="s">
        <v>710</v>
      </c>
      <c r="C1" s="337" t="s">
        <v>394</v>
      </c>
      <c r="D1" s="338"/>
      <c r="E1" s="338"/>
      <c r="F1" s="338"/>
      <c r="G1" s="339"/>
    </row>
    <row r="2" spans="1:7" ht="38.25" customHeight="1">
      <c r="A2" s="323" t="s">
        <v>140</v>
      </c>
      <c r="B2" s="324">
        <v>38</v>
      </c>
      <c r="C2" s="340" t="s">
        <v>141</v>
      </c>
      <c r="D2" s="341"/>
      <c r="E2" s="341"/>
      <c r="F2" s="341"/>
      <c r="G2" s="342"/>
    </row>
    <row r="3" spans="1:7" ht="3" customHeight="1">
      <c r="A3" s="43"/>
      <c r="B3" s="44"/>
      <c r="C3" s="44"/>
      <c r="D3" s="44"/>
      <c r="E3" s="44"/>
      <c r="F3" s="44"/>
      <c r="G3" s="52"/>
    </row>
    <row r="4" spans="1:7" ht="40.5" customHeight="1">
      <c r="A4" s="343" t="s">
        <v>0</v>
      </c>
      <c r="B4" s="344"/>
      <c r="C4" s="168" t="s">
        <v>1</v>
      </c>
      <c r="D4" s="168" t="s">
        <v>2</v>
      </c>
      <c r="E4" s="168" t="s">
        <v>23</v>
      </c>
      <c r="F4" s="1" t="s">
        <v>5</v>
      </c>
      <c r="G4" s="48" t="s">
        <v>7</v>
      </c>
    </row>
    <row r="5" spans="1:7" ht="63.75">
      <c r="A5" s="288" t="s">
        <v>9</v>
      </c>
      <c r="B5" s="289" t="s">
        <v>10</v>
      </c>
      <c r="C5" s="290" t="s">
        <v>11</v>
      </c>
      <c r="D5" s="289" t="s">
        <v>12</v>
      </c>
      <c r="E5" s="289" t="s">
        <v>4</v>
      </c>
      <c r="F5" s="289"/>
      <c r="G5" s="291"/>
    </row>
    <row r="6" spans="1:7" ht="51">
      <c r="A6" s="292" t="s">
        <v>13</v>
      </c>
      <c r="B6" s="293" t="s">
        <v>14</v>
      </c>
      <c r="C6" s="294" t="s">
        <v>15</v>
      </c>
      <c r="D6" s="293" t="s">
        <v>6</v>
      </c>
      <c r="E6" s="295">
        <v>0.2752</v>
      </c>
      <c r="F6" s="333">
        <v>87.17</v>
      </c>
      <c r="G6" s="296">
        <f>F6*E6</f>
        <v>23.989184000000002</v>
      </c>
    </row>
    <row r="7" spans="1:7" ht="51">
      <c r="A7" s="292" t="s">
        <v>13</v>
      </c>
      <c r="B7" s="293" t="s">
        <v>17</v>
      </c>
      <c r="C7" s="294" t="s">
        <v>18</v>
      </c>
      <c r="D7" s="293" t="s">
        <v>8</v>
      </c>
      <c r="E7" s="295">
        <v>0.224</v>
      </c>
      <c r="F7" s="333">
        <v>32.65</v>
      </c>
      <c r="G7" s="296">
        <f>F7*E7</f>
        <v>7.3136000000000001</v>
      </c>
    </row>
    <row r="8" spans="1:7">
      <c r="A8" s="292" t="s">
        <v>13</v>
      </c>
      <c r="B8" s="293" t="s">
        <v>20</v>
      </c>
      <c r="C8" s="294" t="s">
        <v>21</v>
      </c>
      <c r="D8" s="293" t="s">
        <v>3</v>
      </c>
      <c r="E8" s="295">
        <v>0.62649999999999995</v>
      </c>
      <c r="F8" s="333">
        <v>13.44</v>
      </c>
      <c r="G8" s="296">
        <f>F8*E8</f>
        <v>8.4201599999999992</v>
      </c>
    </row>
    <row r="9" spans="1:7">
      <c r="A9" s="282" t="s">
        <v>433</v>
      </c>
      <c r="B9" s="283" t="s">
        <v>492</v>
      </c>
      <c r="C9" s="284" t="s">
        <v>484</v>
      </c>
      <c r="D9" s="283" t="s">
        <v>3</v>
      </c>
      <c r="E9" s="285">
        <v>0.01</v>
      </c>
      <c r="F9" s="283">
        <v>101.29</v>
      </c>
      <c r="G9" s="286">
        <f t="shared" ref="G9:G11" si="0">F9*E9</f>
        <v>1.0129000000000001</v>
      </c>
    </row>
    <row r="10" spans="1:7">
      <c r="A10" s="282" t="s">
        <v>433</v>
      </c>
      <c r="B10" s="283"/>
      <c r="C10" s="284" t="s">
        <v>678</v>
      </c>
      <c r="D10" s="283" t="s">
        <v>3</v>
      </c>
      <c r="E10" s="285">
        <v>3.3138199780461043E-2</v>
      </c>
      <c r="F10" s="283">
        <v>36.44</v>
      </c>
      <c r="G10" s="286">
        <f t="shared" si="0"/>
        <v>1.2075560000000003</v>
      </c>
    </row>
    <row r="11" spans="1:7">
      <c r="A11" s="282" t="s">
        <v>433</v>
      </c>
      <c r="B11" s="283" t="s">
        <v>504</v>
      </c>
      <c r="C11" s="284" t="s">
        <v>505</v>
      </c>
      <c r="D11" s="283" t="s">
        <v>3</v>
      </c>
      <c r="E11" s="285">
        <v>0.01</v>
      </c>
      <c r="F11" s="283">
        <v>28.66</v>
      </c>
      <c r="G11" s="286">
        <f t="shared" si="0"/>
        <v>0.28660000000000002</v>
      </c>
    </row>
    <row r="12" spans="1:7">
      <c r="A12" s="349" t="s">
        <v>24</v>
      </c>
      <c r="B12" s="350"/>
      <c r="C12" s="350"/>
      <c r="D12" s="350"/>
      <c r="E12" s="350"/>
      <c r="F12" s="351"/>
      <c r="G12" s="42">
        <f>SUM(G6:G11)</f>
        <v>42.23</v>
      </c>
    </row>
  </sheetData>
  <mergeCells count="4">
    <mergeCell ref="C1:G1"/>
    <mergeCell ref="C2:G2"/>
    <mergeCell ref="A4:B4"/>
    <mergeCell ref="A12:F1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7"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>
  <sheetPr codeName="Plan6">
    <pageSetUpPr fitToPage="1"/>
  </sheetPr>
  <dimension ref="A1:I14"/>
  <sheetViews>
    <sheetView view="pageBreakPreview" zoomScale="60" workbookViewId="0">
      <selection activeCell="F19" sqref="F19"/>
    </sheetView>
  </sheetViews>
  <sheetFormatPr defaultRowHeight="15"/>
  <cols>
    <col min="1" max="1" width="13.42578125" bestFit="1" customWidth="1"/>
    <col min="2" max="2" width="6.42578125" bestFit="1" customWidth="1"/>
    <col min="3" max="3" width="61.140625" bestFit="1" customWidth="1"/>
    <col min="4" max="4" width="8.5703125" bestFit="1" customWidth="1"/>
    <col min="5" max="5" width="9.5703125" bestFit="1" customWidth="1"/>
    <col min="6" max="6" width="12" customWidth="1"/>
    <col min="7" max="7" width="12.5703125" style="51" customWidth="1"/>
  </cols>
  <sheetData>
    <row r="1" spans="1:9" ht="33" customHeight="1">
      <c r="A1" s="321" t="s">
        <v>393</v>
      </c>
      <c r="B1" s="322" t="s">
        <v>710</v>
      </c>
      <c r="C1" s="337" t="s">
        <v>394</v>
      </c>
      <c r="D1" s="338"/>
      <c r="E1" s="338"/>
      <c r="F1" s="338"/>
      <c r="G1" s="339"/>
    </row>
    <row r="2" spans="1:9" ht="38.25" customHeight="1">
      <c r="A2" s="328" t="s">
        <v>142</v>
      </c>
      <c r="B2" s="324">
        <v>39</v>
      </c>
      <c r="C2" s="340" t="s">
        <v>396</v>
      </c>
      <c r="D2" s="341"/>
      <c r="E2" s="341"/>
      <c r="F2" s="341"/>
      <c r="G2" s="342"/>
    </row>
    <row r="3" spans="1:9" ht="3" customHeight="1">
      <c r="A3" s="43"/>
      <c r="B3" s="44"/>
      <c r="C3" s="44"/>
      <c r="D3" s="44"/>
      <c r="E3" s="44"/>
      <c r="F3" s="44"/>
      <c r="G3" s="52"/>
    </row>
    <row r="4" spans="1:9" ht="40.5" customHeight="1">
      <c r="A4" s="343" t="s">
        <v>0</v>
      </c>
      <c r="B4" s="344"/>
      <c r="C4" s="235" t="s">
        <v>1</v>
      </c>
      <c r="D4" s="235" t="s">
        <v>2</v>
      </c>
      <c r="E4" s="235" t="s">
        <v>23</v>
      </c>
      <c r="F4" s="1" t="s">
        <v>5</v>
      </c>
      <c r="G4" s="48" t="s">
        <v>7</v>
      </c>
    </row>
    <row r="5" spans="1:9" ht="45">
      <c r="A5" s="72" t="s">
        <v>38</v>
      </c>
      <c r="B5" s="70" t="s">
        <v>39</v>
      </c>
      <c r="C5" s="71" t="s">
        <v>40</v>
      </c>
      <c r="D5" s="70" t="s">
        <v>41</v>
      </c>
      <c r="E5" s="70" t="s">
        <v>4</v>
      </c>
      <c r="F5" s="2"/>
      <c r="G5" s="73"/>
    </row>
    <row r="6" spans="1:9" ht="30">
      <c r="A6" s="66" t="s">
        <v>42</v>
      </c>
      <c r="B6" s="67" t="s">
        <v>43</v>
      </c>
      <c r="C6" s="68" t="s">
        <v>44</v>
      </c>
      <c r="D6" s="67" t="s">
        <v>26</v>
      </c>
      <c r="E6" s="10" t="s">
        <v>45</v>
      </c>
      <c r="F6" s="39">
        <v>7.88</v>
      </c>
      <c r="G6" s="50">
        <f>E6*F6</f>
        <v>0.42552000000000001</v>
      </c>
    </row>
    <row r="7" spans="1:9">
      <c r="A7" s="66" t="s">
        <v>42</v>
      </c>
      <c r="B7" s="67" t="s">
        <v>46</v>
      </c>
      <c r="C7" s="68" t="s">
        <v>47</v>
      </c>
      <c r="D7" s="67" t="s">
        <v>48</v>
      </c>
      <c r="E7" s="10" t="s">
        <v>49</v>
      </c>
      <c r="F7" s="39">
        <v>7.93</v>
      </c>
      <c r="G7" s="50">
        <f t="shared" ref="G7:G10" si="0">E7*F7</f>
        <v>7.9299999999999995E-2</v>
      </c>
    </row>
    <row r="8" spans="1:9" ht="30">
      <c r="A8" s="66" t="s">
        <v>42</v>
      </c>
      <c r="B8" s="67" t="s">
        <v>50</v>
      </c>
      <c r="C8" s="68" t="s">
        <v>51</v>
      </c>
      <c r="D8" s="67" t="s">
        <v>26</v>
      </c>
      <c r="E8" s="10" t="s">
        <v>52</v>
      </c>
      <c r="F8" s="39">
        <v>14.79</v>
      </c>
      <c r="G8" s="50">
        <f t="shared" si="0"/>
        <v>3.2094299999999998</v>
      </c>
    </row>
    <row r="9" spans="1:9">
      <c r="A9" s="66" t="s">
        <v>13</v>
      </c>
      <c r="B9" s="67" t="s">
        <v>53</v>
      </c>
      <c r="C9" s="68" t="s">
        <v>54</v>
      </c>
      <c r="D9" s="67" t="s">
        <v>3</v>
      </c>
      <c r="E9" s="10" t="s">
        <v>55</v>
      </c>
      <c r="F9" s="39">
        <v>18.86</v>
      </c>
      <c r="G9" s="50">
        <f t="shared" si="0"/>
        <v>9.2791199999999989</v>
      </c>
    </row>
    <row r="10" spans="1:9" ht="14.25" customHeight="1">
      <c r="A10" s="66" t="s">
        <v>13</v>
      </c>
      <c r="B10" s="67" t="s">
        <v>20</v>
      </c>
      <c r="C10" s="68" t="s">
        <v>21</v>
      </c>
      <c r="D10" s="67" t="s">
        <v>3</v>
      </c>
      <c r="E10" s="10" t="s">
        <v>56</v>
      </c>
      <c r="F10" s="39">
        <v>13.44</v>
      </c>
      <c r="G10" s="50">
        <f t="shared" si="0"/>
        <v>2.8358399999999997</v>
      </c>
    </row>
    <row r="11" spans="1:9" ht="14.25" customHeight="1">
      <c r="A11" s="135" t="s">
        <v>433</v>
      </c>
      <c r="B11" s="39" t="s">
        <v>492</v>
      </c>
      <c r="C11" s="287" t="s">
        <v>484</v>
      </c>
      <c r="D11" s="39" t="s">
        <v>3</v>
      </c>
      <c r="E11" s="159">
        <v>5.0000000000000001E-3</v>
      </c>
      <c r="F11" s="39">
        <v>101.29</v>
      </c>
      <c r="G11" s="139">
        <f t="shared" ref="G11:G13" si="1">F11*E11</f>
        <v>0.50645000000000007</v>
      </c>
    </row>
    <row r="12" spans="1:9" ht="14.25" customHeight="1">
      <c r="A12" s="135" t="s">
        <v>433</v>
      </c>
      <c r="B12" s="39"/>
      <c r="C12" s="287" t="s">
        <v>678</v>
      </c>
      <c r="D12" s="39" t="s">
        <v>3</v>
      </c>
      <c r="E12" s="159">
        <v>5.7008781558726164E-3</v>
      </c>
      <c r="F12" s="39">
        <v>36.44</v>
      </c>
      <c r="G12" s="139">
        <f t="shared" si="1"/>
        <v>0.20773999999999812</v>
      </c>
    </row>
    <row r="13" spans="1:9" ht="14.25" customHeight="1">
      <c r="A13" s="135" t="s">
        <v>433</v>
      </c>
      <c r="B13" s="39" t="s">
        <v>504</v>
      </c>
      <c r="C13" s="287" t="s">
        <v>505</v>
      </c>
      <c r="D13" s="39" t="s">
        <v>3</v>
      </c>
      <c r="E13" s="159">
        <v>0.01</v>
      </c>
      <c r="F13" s="39">
        <v>28.66</v>
      </c>
      <c r="G13" s="139">
        <f t="shared" si="1"/>
        <v>0.28660000000000002</v>
      </c>
    </row>
    <row r="14" spans="1:9">
      <c r="A14" s="345" t="s">
        <v>24</v>
      </c>
      <c r="B14" s="346"/>
      <c r="C14" s="346"/>
      <c r="D14" s="346"/>
      <c r="E14" s="346"/>
      <c r="F14" s="346"/>
      <c r="G14" s="42">
        <f>SUM(G6:G13)</f>
        <v>16.829999999999995</v>
      </c>
      <c r="I14" s="4"/>
    </row>
  </sheetData>
  <mergeCells count="4">
    <mergeCell ref="A14:F14"/>
    <mergeCell ref="A4:B4"/>
    <mergeCell ref="C1:G1"/>
    <mergeCell ref="C2:G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4" orientation="portrait" r:id="rId1"/>
</worksheet>
</file>

<file path=xl/worksheets/sheet42.xml><?xml version="1.0" encoding="utf-8"?>
<worksheet xmlns="http://schemas.openxmlformats.org/spreadsheetml/2006/main" xmlns:r="http://schemas.openxmlformats.org/officeDocument/2006/relationships">
  <sheetPr codeName="Plan7">
    <pageSetUpPr fitToPage="1"/>
  </sheetPr>
  <dimension ref="A1:I15"/>
  <sheetViews>
    <sheetView view="pageBreakPreview" topLeftCell="A2" zoomScale="85" zoomScaleNormal="85" zoomScaleSheetLayoutView="85" workbookViewId="0">
      <selection activeCell="F19" sqref="F19"/>
    </sheetView>
  </sheetViews>
  <sheetFormatPr defaultRowHeight="15"/>
  <cols>
    <col min="1" max="1" width="12.42578125" bestFit="1" customWidth="1"/>
    <col min="2" max="2" width="7.85546875" bestFit="1" customWidth="1"/>
    <col min="3" max="3" width="61.28515625" customWidth="1"/>
    <col min="4" max="4" width="16.140625" customWidth="1"/>
    <col min="5" max="5" width="11.7109375" customWidth="1"/>
    <col min="6" max="6" width="16.42578125" bestFit="1" customWidth="1"/>
    <col min="7" max="7" width="13" style="51" customWidth="1"/>
  </cols>
  <sheetData>
    <row r="1" spans="1:9" ht="33" customHeight="1">
      <c r="A1" s="321" t="s">
        <v>393</v>
      </c>
      <c r="B1" s="322" t="s">
        <v>710</v>
      </c>
      <c r="C1" s="337" t="s">
        <v>394</v>
      </c>
      <c r="D1" s="338"/>
      <c r="E1" s="338"/>
      <c r="F1" s="338"/>
      <c r="G1" s="339"/>
    </row>
    <row r="2" spans="1:9" ht="38.25" customHeight="1">
      <c r="A2" s="323" t="s">
        <v>143</v>
      </c>
      <c r="B2" s="324">
        <v>40</v>
      </c>
      <c r="C2" s="340" t="s">
        <v>144</v>
      </c>
      <c r="D2" s="341"/>
      <c r="E2" s="341"/>
      <c r="F2" s="341"/>
      <c r="G2" s="342"/>
    </row>
    <row r="3" spans="1:9" ht="3" customHeight="1">
      <c r="A3" s="43"/>
      <c r="B3" s="44"/>
      <c r="C3" s="44"/>
      <c r="D3" s="44"/>
      <c r="E3" s="44"/>
      <c r="F3" s="44"/>
      <c r="G3" s="52"/>
    </row>
    <row r="4" spans="1:9" ht="40.5" customHeight="1">
      <c r="A4" s="343" t="s">
        <v>0</v>
      </c>
      <c r="B4" s="344"/>
      <c r="C4" s="31" t="s">
        <v>1</v>
      </c>
      <c r="D4" s="31" t="s">
        <v>2</v>
      </c>
      <c r="E4" s="31" t="s">
        <v>23</v>
      </c>
      <c r="F4" s="1" t="s">
        <v>5</v>
      </c>
      <c r="G4" s="48" t="s">
        <v>7</v>
      </c>
    </row>
    <row r="5" spans="1:9" ht="45">
      <c r="A5" s="60" t="s">
        <v>38</v>
      </c>
      <c r="B5" s="56" t="s">
        <v>57</v>
      </c>
      <c r="C5" s="58" t="s">
        <v>58</v>
      </c>
      <c r="D5" s="56" t="s">
        <v>41</v>
      </c>
      <c r="E5" s="56" t="s">
        <v>4</v>
      </c>
      <c r="F5" s="2"/>
      <c r="G5" s="63"/>
    </row>
    <row r="6" spans="1:9" ht="30">
      <c r="A6" s="75" t="s">
        <v>42</v>
      </c>
      <c r="B6" s="9" t="s">
        <v>43</v>
      </c>
      <c r="C6" s="74" t="s">
        <v>44</v>
      </c>
      <c r="D6" s="9" t="s">
        <v>26</v>
      </c>
      <c r="E6" s="9" t="s">
        <v>45</v>
      </c>
      <c r="F6" s="9">
        <v>7.88</v>
      </c>
      <c r="G6" s="64">
        <f>E6*F6</f>
        <v>0.42552000000000001</v>
      </c>
    </row>
    <row r="7" spans="1:9" ht="30">
      <c r="A7" s="75" t="s">
        <v>42</v>
      </c>
      <c r="B7" s="9" t="s">
        <v>59</v>
      </c>
      <c r="C7" s="74" t="s">
        <v>60</v>
      </c>
      <c r="D7" s="9" t="s">
        <v>26</v>
      </c>
      <c r="E7" s="9" t="s">
        <v>61</v>
      </c>
      <c r="F7" s="9">
        <v>19.190000000000001</v>
      </c>
      <c r="G7" s="64">
        <f t="shared" ref="G7:G11" si="0">E7*F7</f>
        <v>2.8209300000000002</v>
      </c>
    </row>
    <row r="8" spans="1:9">
      <c r="A8" s="75" t="s">
        <v>42</v>
      </c>
      <c r="B8" s="9" t="s">
        <v>46</v>
      </c>
      <c r="C8" s="74" t="s">
        <v>47</v>
      </c>
      <c r="D8" s="9" t="s">
        <v>48</v>
      </c>
      <c r="E8" s="9" t="s">
        <v>62</v>
      </c>
      <c r="F8" s="9">
        <v>7.93</v>
      </c>
      <c r="G8" s="64">
        <f t="shared" si="0"/>
        <v>0.21410999999999999</v>
      </c>
    </row>
    <row r="9" spans="1:9" ht="30">
      <c r="A9" s="75" t="s">
        <v>42</v>
      </c>
      <c r="B9" s="9" t="s">
        <v>50</v>
      </c>
      <c r="C9" s="74" t="s">
        <v>51</v>
      </c>
      <c r="D9" s="9" t="s">
        <v>26</v>
      </c>
      <c r="E9" s="9" t="s">
        <v>63</v>
      </c>
      <c r="F9" s="9">
        <v>14.79</v>
      </c>
      <c r="G9" s="64">
        <f t="shared" si="0"/>
        <v>7.2323099999999991</v>
      </c>
    </row>
    <row r="10" spans="1:9">
      <c r="A10" s="75" t="s">
        <v>13</v>
      </c>
      <c r="B10" s="9" t="s">
        <v>53</v>
      </c>
      <c r="C10" s="74" t="s">
        <v>54</v>
      </c>
      <c r="D10" s="9" t="s">
        <v>3</v>
      </c>
      <c r="E10" s="9" t="s">
        <v>64</v>
      </c>
      <c r="F10" s="9">
        <v>18.86</v>
      </c>
      <c r="G10" s="64">
        <f t="shared" si="0"/>
        <v>12.032679999999999</v>
      </c>
    </row>
    <row r="11" spans="1:9">
      <c r="A11" s="75" t="s">
        <v>13</v>
      </c>
      <c r="B11" s="9" t="s">
        <v>20</v>
      </c>
      <c r="C11" s="74" t="s">
        <v>21</v>
      </c>
      <c r="D11" s="9" t="s">
        <v>3</v>
      </c>
      <c r="E11" s="9" t="s">
        <v>65</v>
      </c>
      <c r="F11" s="9">
        <v>13.44</v>
      </c>
      <c r="G11" s="64">
        <f t="shared" si="0"/>
        <v>3.6691199999999999</v>
      </c>
    </row>
    <row r="12" spans="1:9" ht="30">
      <c r="A12" s="135" t="s">
        <v>433</v>
      </c>
      <c r="B12" s="39" t="s">
        <v>492</v>
      </c>
      <c r="C12" s="287" t="s">
        <v>484</v>
      </c>
      <c r="D12" s="39" t="s">
        <v>3</v>
      </c>
      <c r="E12" s="159">
        <v>6.0000000000000001E-3</v>
      </c>
      <c r="F12" s="39">
        <v>101.29</v>
      </c>
      <c r="G12" s="139">
        <f t="shared" ref="G12:G14" si="1">F12*E12</f>
        <v>0.60774000000000006</v>
      </c>
    </row>
    <row r="13" spans="1:9">
      <c r="A13" s="135" t="s">
        <v>433</v>
      </c>
      <c r="B13" s="39"/>
      <c r="C13" s="287" t="s">
        <v>678</v>
      </c>
      <c r="D13" s="39" t="s">
        <v>3</v>
      </c>
      <c r="E13" s="159">
        <v>1.3292810098792454E-2</v>
      </c>
      <c r="F13" s="39">
        <v>36.44</v>
      </c>
      <c r="G13" s="139">
        <f t="shared" si="1"/>
        <v>0.48438999999999699</v>
      </c>
    </row>
    <row r="14" spans="1:9" ht="30">
      <c r="A14" s="135" t="s">
        <v>433</v>
      </c>
      <c r="B14" s="39" t="s">
        <v>504</v>
      </c>
      <c r="C14" s="287" t="s">
        <v>505</v>
      </c>
      <c r="D14" s="39" t="s">
        <v>3</v>
      </c>
      <c r="E14" s="159">
        <v>0.02</v>
      </c>
      <c r="F14" s="39">
        <v>28.66</v>
      </c>
      <c r="G14" s="139">
        <f t="shared" si="1"/>
        <v>0.57320000000000004</v>
      </c>
    </row>
    <row r="15" spans="1:9">
      <c r="A15" s="345" t="s">
        <v>24</v>
      </c>
      <c r="B15" s="346"/>
      <c r="C15" s="346"/>
      <c r="D15" s="346"/>
      <c r="E15" s="346"/>
      <c r="F15" s="346"/>
      <c r="G15" s="42">
        <f>SUM(G6:G14)</f>
        <v>28.059999999999995</v>
      </c>
      <c r="H15" s="5"/>
      <c r="I15" s="6"/>
    </row>
  </sheetData>
  <mergeCells count="4">
    <mergeCell ref="A15:F15"/>
    <mergeCell ref="A4:B4"/>
    <mergeCell ref="C1:G1"/>
    <mergeCell ref="C2:G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6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>
  <sheetPr codeName="Plan57">
    <pageSetUpPr fitToPage="1"/>
  </sheetPr>
  <dimension ref="A1:I15"/>
  <sheetViews>
    <sheetView view="pageBreakPreview" zoomScaleNormal="85" zoomScaleSheetLayoutView="100" workbookViewId="0">
      <selection activeCell="F19" sqref="F19"/>
    </sheetView>
  </sheetViews>
  <sheetFormatPr defaultRowHeight="15"/>
  <cols>
    <col min="1" max="1" width="13.42578125" bestFit="1" customWidth="1"/>
    <col min="2" max="2" width="6" bestFit="1" customWidth="1"/>
    <col min="3" max="3" width="61.28515625" customWidth="1"/>
    <col min="4" max="4" width="8.5703125" bestFit="1" customWidth="1"/>
    <col min="5" max="5" width="9.5703125" bestFit="1" customWidth="1"/>
    <col min="6" max="6" width="12.140625" customWidth="1"/>
    <col min="7" max="7" width="13" style="51" customWidth="1"/>
  </cols>
  <sheetData>
    <row r="1" spans="1:9" ht="33" customHeight="1">
      <c r="A1" s="321" t="s">
        <v>393</v>
      </c>
      <c r="B1" s="322" t="s">
        <v>710</v>
      </c>
      <c r="C1" s="337" t="s">
        <v>394</v>
      </c>
      <c r="D1" s="338"/>
      <c r="E1" s="338"/>
      <c r="F1" s="338"/>
      <c r="G1" s="339"/>
    </row>
    <row r="2" spans="1:9" ht="38.25" customHeight="1">
      <c r="A2" s="323" t="s">
        <v>145</v>
      </c>
      <c r="B2" s="324">
        <v>41</v>
      </c>
      <c r="C2" s="340" t="s">
        <v>146</v>
      </c>
      <c r="D2" s="341"/>
      <c r="E2" s="341"/>
      <c r="F2" s="341"/>
      <c r="G2" s="342"/>
    </row>
    <row r="3" spans="1:9" ht="3" customHeight="1">
      <c r="A3" s="43"/>
      <c r="B3" s="44"/>
      <c r="C3" s="44"/>
      <c r="D3" s="44"/>
      <c r="E3" s="44"/>
      <c r="F3" s="44"/>
      <c r="G3" s="52"/>
    </row>
    <row r="4" spans="1:9" ht="40.5" customHeight="1">
      <c r="A4" s="343" t="s">
        <v>0</v>
      </c>
      <c r="B4" s="344"/>
      <c r="C4" s="168" t="s">
        <v>1</v>
      </c>
      <c r="D4" s="168" t="s">
        <v>2</v>
      </c>
      <c r="E4" s="168" t="s">
        <v>23</v>
      </c>
      <c r="F4" s="1" t="s">
        <v>5</v>
      </c>
      <c r="G4" s="48" t="s">
        <v>7</v>
      </c>
    </row>
    <row r="5" spans="1:9" ht="45">
      <c r="A5" s="60" t="s">
        <v>38</v>
      </c>
      <c r="B5" s="56" t="s">
        <v>57</v>
      </c>
      <c r="C5" s="58" t="s">
        <v>58</v>
      </c>
      <c r="D5" s="56" t="s">
        <v>41</v>
      </c>
      <c r="E5" s="56" t="s">
        <v>4</v>
      </c>
      <c r="F5" s="2"/>
      <c r="G5" s="63"/>
    </row>
    <row r="6" spans="1:9" ht="30">
      <c r="A6" s="75" t="s">
        <v>42</v>
      </c>
      <c r="B6" s="9" t="s">
        <v>43</v>
      </c>
      <c r="C6" s="74" t="s">
        <v>44</v>
      </c>
      <c r="D6" s="9" t="s">
        <v>26</v>
      </c>
      <c r="E6" s="9" t="s">
        <v>45</v>
      </c>
      <c r="F6" s="9">
        <v>7.88</v>
      </c>
      <c r="G6" s="64">
        <f>E6*F6</f>
        <v>0.42552000000000001</v>
      </c>
    </row>
    <row r="7" spans="1:9" ht="30">
      <c r="A7" s="75" t="s">
        <v>42</v>
      </c>
      <c r="B7" s="9" t="s">
        <v>59</v>
      </c>
      <c r="C7" s="74" t="s">
        <v>60</v>
      </c>
      <c r="D7" s="9" t="s">
        <v>26</v>
      </c>
      <c r="E7" s="9" t="s">
        <v>61</v>
      </c>
      <c r="F7" s="9">
        <v>19.190000000000001</v>
      </c>
      <c r="G7" s="64">
        <f t="shared" ref="G7:G11" si="0">E7*F7</f>
        <v>2.8209300000000002</v>
      </c>
    </row>
    <row r="8" spans="1:9">
      <c r="A8" s="75" t="s">
        <v>42</v>
      </c>
      <c r="B8" s="9" t="s">
        <v>46</v>
      </c>
      <c r="C8" s="74" t="s">
        <v>47</v>
      </c>
      <c r="D8" s="9" t="s">
        <v>48</v>
      </c>
      <c r="E8" s="9" t="s">
        <v>62</v>
      </c>
      <c r="F8" s="9">
        <v>7.93</v>
      </c>
      <c r="G8" s="64">
        <f t="shared" si="0"/>
        <v>0.21410999999999999</v>
      </c>
    </row>
    <row r="9" spans="1:9" ht="30">
      <c r="A9" s="75" t="s">
        <v>42</v>
      </c>
      <c r="B9" s="9" t="s">
        <v>50</v>
      </c>
      <c r="C9" s="74" t="s">
        <v>51</v>
      </c>
      <c r="D9" s="9" t="s">
        <v>26</v>
      </c>
      <c r="E9" s="174">
        <v>0.97799999999999998</v>
      </c>
      <c r="F9" s="9">
        <v>14.79</v>
      </c>
      <c r="G9" s="64">
        <f t="shared" si="0"/>
        <v>14.464619999999998</v>
      </c>
    </row>
    <row r="10" spans="1:9">
      <c r="A10" s="75" t="s">
        <v>13</v>
      </c>
      <c r="B10" s="9" t="s">
        <v>53</v>
      </c>
      <c r="C10" s="74" t="s">
        <v>54</v>
      </c>
      <c r="D10" s="9" t="s">
        <v>3</v>
      </c>
      <c r="E10" s="173">
        <v>0.82940000000000003</v>
      </c>
      <c r="F10" s="9">
        <v>18.86</v>
      </c>
      <c r="G10" s="64">
        <f t="shared" si="0"/>
        <v>15.642484</v>
      </c>
    </row>
    <row r="11" spans="1:9">
      <c r="A11" s="75" t="s">
        <v>13</v>
      </c>
      <c r="B11" s="9" t="s">
        <v>20</v>
      </c>
      <c r="C11" s="74" t="s">
        <v>21</v>
      </c>
      <c r="D11" s="9" t="s">
        <v>3</v>
      </c>
      <c r="E11" s="173">
        <v>0.35490000000000005</v>
      </c>
      <c r="F11" s="9">
        <v>13.44</v>
      </c>
      <c r="G11" s="64">
        <f t="shared" si="0"/>
        <v>4.7698560000000008</v>
      </c>
    </row>
    <row r="12" spans="1:9" ht="30">
      <c r="A12" s="135" t="s">
        <v>433</v>
      </c>
      <c r="B12" s="39" t="s">
        <v>492</v>
      </c>
      <c r="C12" s="287" t="s">
        <v>484</v>
      </c>
      <c r="D12" s="39" t="s">
        <v>3</v>
      </c>
      <c r="E12" s="159">
        <v>6.4999999999999997E-3</v>
      </c>
      <c r="F12" s="39">
        <v>101.29</v>
      </c>
      <c r="G12" s="139">
        <f t="shared" ref="G12:G14" si="1">F12*E12</f>
        <v>0.658385</v>
      </c>
    </row>
    <row r="13" spans="1:9">
      <c r="A13" s="135" t="s">
        <v>433</v>
      </c>
      <c r="B13" s="39"/>
      <c r="C13" s="287" t="s">
        <v>678</v>
      </c>
      <c r="D13" s="39" t="s">
        <v>3</v>
      </c>
      <c r="E13" s="159">
        <v>3.2680982436882423E-2</v>
      </c>
      <c r="F13" s="39">
        <v>36.44</v>
      </c>
      <c r="G13" s="139">
        <f t="shared" si="1"/>
        <v>1.1908949999999954</v>
      </c>
    </row>
    <row r="14" spans="1:9" ht="30">
      <c r="A14" s="135" t="s">
        <v>433</v>
      </c>
      <c r="B14" s="39" t="s">
        <v>504</v>
      </c>
      <c r="C14" s="287" t="s">
        <v>505</v>
      </c>
      <c r="D14" s="39" t="s">
        <v>3</v>
      </c>
      <c r="E14" s="159">
        <v>0.02</v>
      </c>
      <c r="F14" s="39">
        <v>28.66</v>
      </c>
      <c r="G14" s="139">
        <f t="shared" si="1"/>
        <v>0.57320000000000004</v>
      </c>
    </row>
    <row r="15" spans="1:9">
      <c r="A15" s="345" t="s">
        <v>24</v>
      </c>
      <c r="B15" s="346"/>
      <c r="C15" s="346"/>
      <c r="D15" s="346"/>
      <c r="E15" s="346"/>
      <c r="F15" s="346"/>
      <c r="G15" s="42">
        <f>SUM(G6:G14)</f>
        <v>40.76</v>
      </c>
      <c r="H15" s="5"/>
      <c r="I15" s="6"/>
    </row>
  </sheetData>
  <mergeCells count="4">
    <mergeCell ref="C1:G1"/>
    <mergeCell ref="C2:G2"/>
    <mergeCell ref="A4:B4"/>
    <mergeCell ref="A15:F15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4" orientation="portrait" r:id="rId1"/>
</worksheet>
</file>

<file path=xl/worksheets/sheet44.xml><?xml version="1.0" encoding="utf-8"?>
<worksheet xmlns="http://schemas.openxmlformats.org/spreadsheetml/2006/main" xmlns:r="http://schemas.openxmlformats.org/officeDocument/2006/relationships">
  <sheetPr codeName="Plan8">
    <pageSetUpPr fitToPage="1"/>
  </sheetPr>
  <dimension ref="A1:I15"/>
  <sheetViews>
    <sheetView view="pageBreakPreview" topLeftCell="A3" zoomScaleNormal="85" zoomScaleSheetLayoutView="100" workbookViewId="0">
      <selection activeCell="F19" sqref="F19"/>
    </sheetView>
  </sheetViews>
  <sheetFormatPr defaultRowHeight="15"/>
  <cols>
    <col min="1" max="1" width="13.42578125" bestFit="1" customWidth="1"/>
    <col min="2" max="2" width="9.28515625" bestFit="1" customWidth="1"/>
    <col min="3" max="3" width="61.28515625" customWidth="1"/>
    <col min="4" max="4" width="16.140625" customWidth="1"/>
    <col min="5" max="5" width="9.5703125" bestFit="1" customWidth="1"/>
    <col min="6" max="6" width="14.42578125" customWidth="1"/>
    <col min="7" max="7" width="11.7109375" style="51" customWidth="1"/>
  </cols>
  <sheetData>
    <row r="1" spans="1:9" ht="33" customHeight="1">
      <c r="A1" s="321" t="s">
        <v>393</v>
      </c>
      <c r="B1" s="322" t="s">
        <v>710</v>
      </c>
      <c r="C1" s="337" t="s">
        <v>394</v>
      </c>
      <c r="D1" s="338"/>
      <c r="E1" s="338"/>
      <c r="F1" s="338"/>
      <c r="G1" s="339"/>
    </row>
    <row r="2" spans="1:9" ht="38.25" customHeight="1">
      <c r="A2" s="323" t="s">
        <v>147</v>
      </c>
      <c r="B2" s="324">
        <v>42</v>
      </c>
      <c r="C2" s="340" t="s">
        <v>148</v>
      </c>
      <c r="D2" s="341"/>
      <c r="E2" s="341"/>
      <c r="F2" s="341"/>
      <c r="G2" s="342"/>
    </row>
    <row r="3" spans="1:9" ht="3" customHeight="1">
      <c r="A3" s="43"/>
      <c r="B3" s="44"/>
      <c r="C3" s="44"/>
      <c r="D3" s="44"/>
      <c r="E3" s="44"/>
      <c r="F3" s="44"/>
      <c r="G3" s="52"/>
    </row>
    <row r="4" spans="1:9" ht="40.5" customHeight="1">
      <c r="A4" s="343" t="s">
        <v>0</v>
      </c>
      <c r="B4" s="344"/>
      <c r="C4" s="31" t="s">
        <v>1</v>
      </c>
      <c r="D4" s="31" t="s">
        <v>2</v>
      </c>
      <c r="E4" s="31" t="s">
        <v>23</v>
      </c>
      <c r="F4" s="1" t="s">
        <v>5</v>
      </c>
      <c r="G4" s="48" t="s">
        <v>7</v>
      </c>
    </row>
    <row r="5" spans="1:9" ht="30">
      <c r="A5" s="78" t="s">
        <v>38</v>
      </c>
      <c r="B5" s="57" t="s">
        <v>66</v>
      </c>
      <c r="C5" s="69" t="s">
        <v>67</v>
      </c>
      <c r="D5" s="57" t="s">
        <v>41</v>
      </c>
      <c r="E5" s="57" t="s">
        <v>4</v>
      </c>
      <c r="F5" s="7"/>
      <c r="G5" s="63"/>
    </row>
    <row r="6" spans="1:9" ht="30">
      <c r="A6" s="297" t="s">
        <v>42</v>
      </c>
      <c r="B6" s="298" t="s">
        <v>68</v>
      </c>
      <c r="C6" s="223" t="s">
        <v>69</v>
      </c>
      <c r="D6" s="298" t="s">
        <v>26</v>
      </c>
      <c r="E6" s="298" t="s">
        <v>70</v>
      </c>
      <c r="F6" s="231">
        <v>14.1</v>
      </c>
      <c r="G6" s="64">
        <f>ROUND(E6*F6,2)</f>
        <v>2.68</v>
      </c>
    </row>
    <row r="7" spans="1:9" ht="30">
      <c r="A7" s="297" t="s">
        <v>42</v>
      </c>
      <c r="B7" s="298" t="s">
        <v>71</v>
      </c>
      <c r="C7" s="223" t="s">
        <v>72</v>
      </c>
      <c r="D7" s="298" t="s">
        <v>26</v>
      </c>
      <c r="E7" s="298" t="s">
        <v>73</v>
      </c>
      <c r="F7" s="231">
        <v>8.81</v>
      </c>
      <c r="G7" s="64">
        <f t="shared" ref="G7:G11" si="0">ROUND(E7*F7,2)</f>
        <v>0.7</v>
      </c>
    </row>
    <row r="8" spans="1:9">
      <c r="A8" s="297" t="s">
        <v>42</v>
      </c>
      <c r="B8" s="298" t="s">
        <v>46</v>
      </c>
      <c r="C8" s="223" t="s">
        <v>47</v>
      </c>
      <c r="D8" s="298" t="s">
        <v>48</v>
      </c>
      <c r="E8" s="298" t="s">
        <v>74</v>
      </c>
      <c r="F8" s="231">
        <v>7.93</v>
      </c>
      <c r="G8" s="64">
        <f t="shared" si="0"/>
        <v>0.95</v>
      </c>
    </row>
    <row r="9" spans="1:9" ht="30">
      <c r="A9" s="297" t="s">
        <v>42</v>
      </c>
      <c r="B9" s="298" t="s">
        <v>75</v>
      </c>
      <c r="C9" s="223" t="s">
        <v>76</v>
      </c>
      <c r="D9" s="298" t="s">
        <v>26</v>
      </c>
      <c r="E9" s="298" t="s">
        <v>77</v>
      </c>
      <c r="F9" s="231">
        <v>16.75</v>
      </c>
      <c r="G9" s="64">
        <f t="shared" si="0"/>
        <v>0.67</v>
      </c>
    </row>
    <row r="10" spans="1:9">
      <c r="A10" s="297" t="s">
        <v>13</v>
      </c>
      <c r="B10" s="298" t="s">
        <v>53</v>
      </c>
      <c r="C10" s="223" t="s">
        <v>54</v>
      </c>
      <c r="D10" s="298" t="s">
        <v>3</v>
      </c>
      <c r="E10" s="298" t="s">
        <v>78</v>
      </c>
      <c r="F10" s="231">
        <v>18.86</v>
      </c>
      <c r="G10" s="64">
        <f t="shared" si="0"/>
        <v>13.2</v>
      </c>
    </row>
    <row r="11" spans="1:9">
      <c r="A11" s="297" t="s">
        <v>13</v>
      </c>
      <c r="B11" s="298" t="s">
        <v>20</v>
      </c>
      <c r="C11" s="223" t="s">
        <v>21</v>
      </c>
      <c r="D11" s="298" t="s">
        <v>3</v>
      </c>
      <c r="E11" s="298" t="s">
        <v>79</v>
      </c>
      <c r="F11" s="231">
        <v>13.44</v>
      </c>
      <c r="G11" s="64">
        <f t="shared" si="0"/>
        <v>19.22</v>
      </c>
    </row>
    <row r="12" spans="1:9" ht="30">
      <c r="A12" s="229" t="s">
        <v>433</v>
      </c>
      <c r="B12" s="231" t="s">
        <v>492</v>
      </c>
      <c r="C12" s="273" t="s">
        <v>484</v>
      </c>
      <c r="D12" s="231" t="s">
        <v>3</v>
      </c>
      <c r="E12" s="267">
        <v>6.4999999999999997E-3</v>
      </c>
      <c r="F12" s="231">
        <v>101.29</v>
      </c>
      <c r="G12" s="268">
        <f t="shared" ref="G12:G14" si="1">F12*E12</f>
        <v>0.658385</v>
      </c>
    </row>
    <row r="13" spans="1:9">
      <c r="A13" s="229" t="s">
        <v>433</v>
      </c>
      <c r="B13" s="231"/>
      <c r="C13" s="273" t="s">
        <v>678</v>
      </c>
      <c r="D13" s="231" t="s">
        <v>3</v>
      </c>
      <c r="E13" s="267">
        <v>3.0966383095499109E-2</v>
      </c>
      <c r="F13" s="231">
        <v>36.44</v>
      </c>
      <c r="G13" s="268">
        <f t="shared" si="1"/>
        <v>1.1284149999999875</v>
      </c>
    </row>
    <row r="14" spans="1:9" ht="30">
      <c r="A14" s="229" t="s">
        <v>433</v>
      </c>
      <c r="B14" s="231" t="s">
        <v>504</v>
      </c>
      <c r="C14" s="273" t="s">
        <v>505</v>
      </c>
      <c r="D14" s="231" t="s">
        <v>3</v>
      </c>
      <c r="E14" s="267">
        <v>0.02</v>
      </c>
      <c r="F14" s="231">
        <v>28.66</v>
      </c>
      <c r="G14" s="268">
        <f t="shared" si="1"/>
        <v>0.57320000000000004</v>
      </c>
    </row>
    <row r="15" spans="1:9">
      <c r="A15" s="345" t="s">
        <v>24</v>
      </c>
      <c r="B15" s="346"/>
      <c r="C15" s="346"/>
      <c r="D15" s="346"/>
      <c r="E15" s="346"/>
      <c r="F15" s="346"/>
      <c r="G15" s="42">
        <f>SUM(G6:G14)</f>
        <v>39.779999999999994</v>
      </c>
      <c r="I15" s="4"/>
    </row>
  </sheetData>
  <mergeCells count="4">
    <mergeCell ref="A15:F15"/>
    <mergeCell ref="A4:B4"/>
    <mergeCell ref="C1:G1"/>
    <mergeCell ref="C2:G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7" orientation="portrait" r:id="rId1"/>
</worksheet>
</file>

<file path=xl/worksheets/sheet45.xml><?xml version="1.0" encoding="utf-8"?>
<worksheet xmlns="http://schemas.openxmlformats.org/spreadsheetml/2006/main" xmlns:r="http://schemas.openxmlformats.org/officeDocument/2006/relationships">
  <sheetPr codeName="Plan58">
    <pageSetUpPr fitToPage="1"/>
  </sheetPr>
  <dimension ref="A1:I15"/>
  <sheetViews>
    <sheetView view="pageBreakPreview" zoomScale="85" zoomScaleNormal="85" zoomScaleSheetLayoutView="85" workbookViewId="0">
      <selection activeCell="F19" sqref="F19"/>
    </sheetView>
  </sheetViews>
  <sheetFormatPr defaultRowHeight="15"/>
  <cols>
    <col min="1" max="1" width="14.42578125" bestFit="1" customWidth="1"/>
    <col min="2" max="2" width="8.5703125" bestFit="1" customWidth="1"/>
    <col min="3" max="3" width="61.28515625" customWidth="1"/>
    <col min="4" max="4" width="11.5703125" bestFit="1" customWidth="1"/>
    <col min="5" max="5" width="13.7109375" bestFit="1" customWidth="1"/>
    <col min="6" max="6" width="17.42578125" customWidth="1"/>
    <col min="7" max="7" width="13.7109375" style="51" bestFit="1" customWidth="1"/>
  </cols>
  <sheetData>
    <row r="1" spans="1:9" ht="33" customHeight="1">
      <c r="A1" s="321" t="s">
        <v>393</v>
      </c>
      <c r="B1" s="322" t="s">
        <v>710</v>
      </c>
      <c r="C1" s="337" t="s">
        <v>394</v>
      </c>
      <c r="D1" s="338"/>
      <c r="E1" s="338"/>
      <c r="F1" s="338"/>
      <c r="G1" s="339"/>
    </row>
    <row r="2" spans="1:9" ht="38.25" customHeight="1">
      <c r="A2" s="323" t="s">
        <v>149</v>
      </c>
      <c r="B2" s="324">
        <v>43</v>
      </c>
      <c r="C2" s="340" t="s">
        <v>150</v>
      </c>
      <c r="D2" s="341"/>
      <c r="E2" s="341"/>
      <c r="F2" s="341"/>
      <c r="G2" s="342"/>
    </row>
    <row r="3" spans="1:9" ht="3" customHeight="1">
      <c r="A3" s="43"/>
      <c r="B3" s="44"/>
      <c r="C3" s="44"/>
      <c r="D3" s="44"/>
      <c r="E3" s="44"/>
      <c r="F3" s="44"/>
      <c r="G3" s="52"/>
    </row>
    <row r="4" spans="1:9" ht="40.5" customHeight="1">
      <c r="A4" s="343" t="s">
        <v>0</v>
      </c>
      <c r="B4" s="344"/>
      <c r="C4" s="168" t="s">
        <v>1</v>
      </c>
      <c r="D4" s="168" t="s">
        <v>2</v>
      </c>
      <c r="E4" s="168" t="s">
        <v>23</v>
      </c>
      <c r="F4" s="1" t="s">
        <v>5</v>
      </c>
      <c r="G4" s="48" t="s">
        <v>7</v>
      </c>
    </row>
    <row r="5" spans="1:9" ht="30">
      <c r="A5" s="78" t="s">
        <v>38</v>
      </c>
      <c r="B5" s="57" t="s">
        <v>66</v>
      </c>
      <c r="C5" s="69" t="s">
        <v>67</v>
      </c>
      <c r="D5" s="57" t="s">
        <v>41</v>
      </c>
      <c r="E5" s="57" t="s">
        <v>4</v>
      </c>
      <c r="F5" s="7"/>
      <c r="G5" s="63"/>
    </row>
    <row r="6" spans="1:9" ht="31.5">
      <c r="A6" s="79" t="s">
        <v>42</v>
      </c>
      <c r="B6" s="76" t="s">
        <v>68</v>
      </c>
      <c r="C6" s="77" t="s">
        <v>69</v>
      </c>
      <c r="D6" s="76" t="s">
        <v>26</v>
      </c>
      <c r="E6" s="175" t="s">
        <v>70</v>
      </c>
      <c r="F6" s="8">
        <v>14.1</v>
      </c>
      <c r="G6" s="64">
        <f>ROUND(E6*F6,2)</f>
        <v>2.68</v>
      </c>
    </row>
    <row r="7" spans="1:9" ht="15.75">
      <c r="A7" s="79" t="s">
        <v>42</v>
      </c>
      <c r="B7" s="76"/>
      <c r="C7" s="77" t="s">
        <v>544</v>
      </c>
      <c r="D7" s="76" t="s">
        <v>96</v>
      </c>
      <c r="E7" s="175">
        <f>0.05</f>
        <v>0.05</v>
      </c>
      <c r="F7" s="8">
        <v>500</v>
      </c>
      <c r="G7" s="306">
        <f t="shared" ref="G7:G11" si="0">ROUND(E7*F7,2)</f>
        <v>25</v>
      </c>
    </row>
    <row r="8" spans="1:9" ht="15.75">
      <c r="A8" s="79" t="s">
        <v>42</v>
      </c>
      <c r="B8" s="76" t="s">
        <v>46</v>
      </c>
      <c r="C8" s="77" t="s">
        <v>47</v>
      </c>
      <c r="D8" s="76" t="s">
        <v>48</v>
      </c>
      <c r="E8" s="175">
        <v>0.25</v>
      </c>
      <c r="F8" s="8">
        <v>7.93</v>
      </c>
      <c r="G8" s="64">
        <f t="shared" si="0"/>
        <v>1.98</v>
      </c>
    </row>
    <row r="9" spans="1:9" ht="31.5">
      <c r="A9" s="79" t="s">
        <v>42</v>
      </c>
      <c r="B9" s="76" t="s">
        <v>75</v>
      </c>
      <c r="C9" s="77" t="s">
        <v>76</v>
      </c>
      <c r="D9" s="76" t="s">
        <v>26</v>
      </c>
      <c r="E9" s="175" t="s">
        <v>77</v>
      </c>
      <c r="F9" s="8">
        <v>16.75</v>
      </c>
      <c r="G9" s="64">
        <f t="shared" si="0"/>
        <v>0.67</v>
      </c>
    </row>
    <row r="10" spans="1:9" ht="31.5">
      <c r="A10" s="79" t="s">
        <v>13</v>
      </c>
      <c r="B10" s="76" t="s">
        <v>53</v>
      </c>
      <c r="C10" s="77" t="s">
        <v>54</v>
      </c>
      <c r="D10" s="76" t="s">
        <v>3</v>
      </c>
      <c r="E10" s="175">
        <v>1.1200000000000001</v>
      </c>
      <c r="F10" s="8">
        <v>18.86</v>
      </c>
      <c r="G10" s="64">
        <f t="shared" si="0"/>
        <v>21.12</v>
      </c>
    </row>
    <row r="11" spans="1:9" ht="15.75">
      <c r="A11" s="79" t="s">
        <v>13</v>
      </c>
      <c r="B11" s="76" t="s">
        <v>20</v>
      </c>
      <c r="C11" s="77" t="s">
        <v>21</v>
      </c>
      <c r="D11" s="76" t="s">
        <v>3</v>
      </c>
      <c r="E11" s="175">
        <v>1.85</v>
      </c>
      <c r="F11" s="8">
        <v>13.44</v>
      </c>
      <c r="G11" s="64">
        <f t="shared" si="0"/>
        <v>24.86</v>
      </c>
    </row>
    <row r="12" spans="1:9" ht="31.5">
      <c r="A12" s="88" t="s">
        <v>433</v>
      </c>
      <c r="B12" s="8" t="s">
        <v>492</v>
      </c>
      <c r="C12" s="129" t="s">
        <v>484</v>
      </c>
      <c r="D12" s="8" t="s">
        <v>3</v>
      </c>
      <c r="E12" s="119">
        <v>2.2908480600256687E-2</v>
      </c>
      <c r="F12" s="8">
        <v>101.29</v>
      </c>
      <c r="G12" s="249">
        <f t="shared" ref="G12:G14" si="1">F12*E12</f>
        <v>2.3203999999999998</v>
      </c>
    </row>
    <row r="13" spans="1:9" ht="15.75">
      <c r="A13" s="88" t="s">
        <v>433</v>
      </c>
      <c r="B13" s="8"/>
      <c r="C13" s="129" t="s">
        <v>678</v>
      </c>
      <c r="D13" s="8" t="s">
        <v>3</v>
      </c>
      <c r="E13" s="119">
        <v>4.4999999999999998E-2</v>
      </c>
      <c r="F13" s="8">
        <v>36.44</v>
      </c>
      <c r="G13" s="249">
        <f t="shared" si="1"/>
        <v>1.6397999999999999</v>
      </c>
    </row>
    <row r="14" spans="1:9" ht="31.5">
      <c r="A14" s="88" t="s">
        <v>433</v>
      </c>
      <c r="B14" s="8" t="s">
        <v>504</v>
      </c>
      <c r="C14" s="129" t="s">
        <v>505</v>
      </c>
      <c r="D14" s="8" t="s">
        <v>3</v>
      </c>
      <c r="E14" s="119">
        <v>0.03</v>
      </c>
      <c r="F14" s="8">
        <v>28.66</v>
      </c>
      <c r="G14" s="249">
        <f t="shared" si="1"/>
        <v>0.85980000000000001</v>
      </c>
    </row>
    <row r="15" spans="1:9">
      <c r="A15" s="349" t="s">
        <v>24</v>
      </c>
      <c r="B15" s="350"/>
      <c r="C15" s="350"/>
      <c r="D15" s="350"/>
      <c r="E15" s="350"/>
      <c r="F15" s="351"/>
      <c r="G15" s="42">
        <f>SUM(G6:G14)</f>
        <v>81.13000000000001</v>
      </c>
      <c r="I15" s="4"/>
    </row>
  </sheetData>
  <mergeCells count="4">
    <mergeCell ref="C1:G1"/>
    <mergeCell ref="C2:G2"/>
    <mergeCell ref="A4:B4"/>
    <mergeCell ref="A15:F15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5" orientation="portrait" r:id="rId1"/>
</worksheet>
</file>

<file path=xl/worksheets/sheet46.xml><?xml version="1.0" encoding="utf-8"?>
<worksheet xmlns="http://schemas.openxmlformats.org/spreadsheetml/2006/main" xmlns:r="http://schemas.openxmlformats.org/officeDocument/2006/relationships">
  <sheetPr codeName="Plan59">
    <pageSetUpPr fitToPage="1"/>
  </sheetPr>
  <dimension ref="A1:I15"/>
  <sheetViews>
    <sheetView view="pageBreakPreview" zoomScale="85" zoomScaleNormal="85" zoomScaleSheetLayoutView="85" workbookViewId="0">
      <selection activeCell="F19" sqref="F19"/>
    </sheetView>
  </sheetViews>
  <sheetFormatPr defaultRowHeight="15"/>
  <cols>
    <col min="1" max="1" width="14.42578125" bestFit="1" customWidth="1"/>
    <col min="2" max="2" width="8.5703125" bestFit="1" customWidth="1"/>
    <col min="3" max="3" width="61.28515625" customWidth="1"/>
    <col min="4" max="4" width="8.7109375" bestFit="1" customWidth="1"/>
    <col min="5" max="5" width="11.28515625" bestFit="1" customWidth="1"/>
    <col min="6" max="6" width="12.42578125" customWidth="1"/>
    <col min="7" max="7" width="15.85546875" style="51" customWidth="1"/>
  </cols>
  <sheetData>
    <row r="1" spans="1:9" ht="33" customHeight="1">
      <c r="A1" s="321" t="s">
        <v>393</v>
      </c>
      <c r="B1" s="322" t="s">
        <v>710</v>
      </c>
      <c r="C1" s="337" t="s">
        <v>394</v>
      </c>
      <c r="D1" s="338"/>
      <c r="E1" s="338"/>
      <c r="F1" s="338"/>
      <c r="G1" s="339"/>
    </row>
    <row r="2" spans="1:9" ht="38.25" customHeight="1">
      <c r="A2" s="323" t="s">
        <v>151</v>
      </c>
      <c r="B2" s="324">
        <v>44</v>
      </c>
      <c r="C2" s="340" t="s">
        <v>152</v>
      </c>
      <c r="D2" s="341"/>
      <c r="E2" s="341"/>
      <c r="F2" s="341"/>
      <c r="G2" s="342"/>
    </row>
    <row r="3" spans="1:9" ht="3" customHeight="1">
      <c r="A3" s="43"/>
      <c r="B3" s="44"/>
      <c r="C3" s="44"/>
      <c r="D3" s="44"/>
      <c r="E3" s="44"/>
      <c r="F3" s="44"/>
      <c r="G3" s="52"/>
    </row>
    <row r="4" spans="1:9" ht="40.5" customHeight="1">
      <c r="A4" s="343" t="s">
        <v>0</v>
      </c>
      <c r="B4" s="344"/>
      <c r="C4" s="168" t="s">
        <v>1</v>
      </c>
      <c r="D4" s="168" t="s">
        <v>2</v>
      </c>
      <c r="E4" s="168" t="s">
        <v>23</v>
      </c>
      <c r="F4" s="1" t="s">
        <v>5</v>
      </c>
      <c r="G4" s="48" t="s">
        <v>7</v>
      </c>
    </row>
    <row r="5" spans="1:9" ht="30">
      <c r="A5" s="78" t="s">
        <v>38</v>
      </c>
      <c r="B5" s="57" t="s">
        <v>66</v>
      </c>
      <c r="C5" s="69" t="s">
        <v>67</v>
      </c>
      <c r="D5" s="57" t="s">
        <v>41</v>
      </c>
      <c r="E5" s="57" t="s">
        <v>4</v>
      </c>
      <c r="F5" s="7"/>
      <c r="G5" s="63"/>
    </row>
    <row r="6" spans="1:9" ht="31.5">
      <c r="A6" s="79" t="s">
        <v>42</v>
      </c>
      <c r="B6" s="76" t="s">
        <v>68</v>
      </c>
      <c r="C6" s="77" t="s">
        <v>69</v>
      </c>
      <c r="D6" s="76" t="s">
        <v>26</v>
      </c>
      <c r="E6" s="175" t="s">
        <v>70</v>
      </c>
      <c r="F6" s="8">
        <v>14.1</v>
      </c>
      <c r="G6" s="306">
        <f>ROUND(E6*F6,2)</f>
        <v>2.68</v>
      </c>
    </row>
    <row r="7" spans="1:9" ht="15.75">
      <c r="A7" s="79" t="s">
        <v>42</v>
      </c>
      <c r="B7" s="76"/>
      <c r="C7" s="77" t="s">
        <v>543</v>
      </c>
      <c r="D7" s="76" t="s">
        <v>542</v>
      </c>
      <c r="E7" s="175">
        <v>8.7999999999999995E-2</v>
      </c>
      <c r="F7" s="8">
        <v>520</v>
      </c>
      <c r="G7" s="306">
        <f t="shared" ref="G7:G11" si="0">ROUND(E7*F7,2)</f>
        <v>45.76</v>
      </c>
    </row>
    <row r="8" spans="1:9" ht="15.75">
      <c r="A8" s="79" t="s">
        <v>42</v>
      </c>
      <c r="B8" s="76" t="s">
        <v>46</v>
      </c>
      <c r="C8" s="77" t="s">
        <v>47</v>
      </c>
      <c r="D8" s="76" t="s">
        <v>48</v>
      </c>
      <c r="E8" s="175">
        <v>0.25</v>
      </c>
      <c r="F8" s="8">
        <v>7.93</v>
      </c>
      <c r="G8" s="64">
        <f t="shared" si="0"/>
        <v>1.98</v>
      </c>
    </row>
    <row r="9" spans="1:9" ht="31.5">
      <c r="A9" s="79" t="s">
        <v>42</v>
      </c>
      <c r="B9" s="76" t="s">
        <v>75</v>
      </c>
      <c r="C9" s="77" t="s">
        <v>76</v>
      </c>
      <c r="D9" s="76" t="s">
        <v>26</v>
      </c>
      <c r="E9" s="175" t="s">
        <v>77</v>
      </c>
      <c r="F9" s="8">
        <v>16.75</v>
      </c>
      <c r="G9" s="64">
        <f t="shared" si="0"/>
        <v>0.67</v>
      </c>
    </row>
    <row r="10" spans="1:9" ht="31.5">
      <c r="A10" s="79" t="s">
        <v>13</v>
      </c>
      <c r="B10" s="76" t="s">
        <v>53</v>
      </c>
      <c r="C10" s="77" t="s">
        <v>54</v>
      </c>
      <c r="D10" s="76" t="s">
        <v>3</v>
      </c>
      <c r="E10" s="175">
        <v>1.1200000000000001</v>
      </c>
      <c r="F10" s="8">
        <v>18.86</v>
      </c>
      <c r="G10" s="64">
        <f t="shared" si="0"/>
        <v>21.12</v>
      </c>
    </row>
    <row r="11" spans="1:9" ht="15.75">
      <c r="A11" s="79" t="s">
        <v>13</v>
      </c>
      <c r="B11" s="76" t="s">
        <v>20</v>
      </c>
      <c r="C11" s="77" t="s">
        <v>21</v>
      </c>
      <c r="D11" s="76" t="s">
        <v>3</v>
      </c>
      <c r="E11" s="175">
        <v>1.85</v>
      </c>
      <c r="F11" s="8">
        <v>13.44</v>
      </c>
      <c r="G11" s="64">
        <f t="shared" si="0"/>
        <v>24.86</v>
      </c>
    </row>
    <row r="12" spans="1:9" ht="31.5">
      <c r="A12" s="88" t="s">
        <v>433</v>
      </c>
      <c r="B12" s="8" t="s">
        <v>492</v>
      </c>
      <c r="C12" s="129" t="s">
        <v>484</v>
      </c>
      <c r="D12" s="8" t="s">
        <v>3</v>
      </c>
      <c r="E12" s="119">
        <v>0.03</v>
      </c>
      <c r="F12" s="8">
        <v>101.29</v>
      </c>
      <c r="G12" s="249">
        <f t="shared" ref="G12:G14" si="1">F12*E12</f>
        <v>3.0387</v>
      </c>
    </row>
    <row r="13" spans="1:9" ht="15.75">
      <c r="A13" s="88" t="s">
        <v>433</v>
      </c>
      <c r="B13" s="8"/>
      <c r="C13" s="129" t="s">
        <v>678</v>
      </c>
      <c r="D13" s="8" t="s">
        <v>3</v>
      </c>
      <c r="E13" s="119">
        <v>5.7305159165752184E-2</v>
      </c>
      <c r="F13" s="8">
        <v>36.44</v>
      </c>
      <c r="G13" s="249">
        <f t="shared" si="1"/>
        <v>2.0882000000000094</v>
      </c>
    </row>
    <row r="14" spans="1:9" ht="31.5">
      <c r="A14" s="88" t="s">
        <v>433</v>
      </c>
      <c r="B14" s="8" t="s">
        <v>504</v>
      </c>
      <c r="C14" s="129" t="s">
        <v>505</v>
      </c>
      <c r="D14" s="8" t="s">
        <v>3</v>
      </c>
      <c r="E14" s="119">
        <v>3.5000000000000003E-2</v>
      </c>
      <c r="F14" s="8">
        <v>28.66</v>
      </c>
      <c r="G14" s="249">
        <f t="shared" si="1"/>
        <v>1.0031000000000001</v>
      </c>
    </row>
    <row r="15" spans="1:9">
      <c r="A15" s="345" t="s">
        <v>24</v>
      </c>
      <c r="B15" s="346"/>
      <c r="C15" s="346"/>
      <c r="D15" s="346"/>
      <c r="E15" s="346"/>
      <c r="F15" s="346"/>
      <c r="G15" s="42">
        <f>SUM(G6:G14)</f>
        <v>103.20000000000002</v>
      </c>
      <c r="I15" s="4"/>
    </row>
  </sheetData>
  <mergeCells count="4">
    <mergeCell ref="C1:G1"/>
    <mergeCell ref="C2:G2"/>
    <mergeCell ref="A4:B4"/>
    <mergeCell ref="A15:F15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9" orientation="portrait" r:id="rId1"/>
</worksheet>
</file>

<file path=xl/worksheets/sheet47.xml><?xml version="1.0" encoding="utf-8"?>
<worksheet xmlns="http://schemas.openxmlformats.org/spreadsheetml/2006/main" xmlns:r="http://schemas.openxmlformats.org/officeDocument/2006/relationships">
  <sheetPr codeName="Plan9">
    <pageSetUpPr fitToPage="1"/>
  </sheetPr>
  <dimension ref="A1:I13"/>
  <sheetViews>
    <sheetView view="pageBreakPreview" topLeftCell="A5" zoomScaleNormal="85" zoomScaleSheetLayoutView="100" workbookViewId="0">
      <selection activeCell="F19" sqref="F19"/>
    </sheetView>
  </sheetViews>
  <sheetFormatPr defaultRowHeight="15"/>
  <cols>
    <col min="1" max="1" width="14.28515625" bestFit="1" customWidth="1"/>
    <col min="2" max="2" width="6.7109375" bestFit="1" customWidth="1"/>
    <col min="3" max="3" width="61.28515625" customWidth="1"/>
    <col min="4" max="4" width="8.5703125" bestFit="1" customWidth="1"/>
    <col min="5" max="5" width="10.7109375" bestFit="1" customWidth="1"/>
    <col min="6" max="6" width="14.140625" customWidth="1"/>
    <col min="7" max="7" width="11.42578125" style="51" customWidth="1"/>
  </cols>
  <sheetData>
    <row r="1" spans="1:9" ht="33" customHeight="1">
      <c r="A1" s="321" t="s">
        <v>393</v>
      </c>
      <c r="B1" s="322" t="s">
        <v>710</v>
      </c>
      <c r="C1" s="337" t="s">
        <v>394</v>
      </c>
      <c r="D1" s="338"/>
      <c r="E1" s="338"/>
      <c r="F1" s="338"/>
      <c r="G1" s="339"/>
    </row>
    <row r="2" spans="1:9" ht="38.25" customHeight="1">
      <c r="A2" s="323" t="s">
        <v>153</v>
      </c>
      <c r="B2" s="324">
        <v>45</v>
      </c>
      <c r="C2" s="340" t="s">
        <v>154</v>
      </c>
      <c r="D2" s="341"/>
      <c r="E2" s="341"/>
      <c r="F2" s="341"/>
      <c r="G2" s="342"/>
    </row>
    <row r="3" spans="1:9" ht="3" customHeight="1">
      <c r="A3" s="43"/>
      <c r="B3" s="44"/>
      <c r="C3" s="44"/>
      <c r="D3" s="44"/>
      <c r="E3" s="44"/>
      <c r="F3" s="44"/>
      <c r="G3" s="52"/>
    </row>
    <row r="4" spans="1:9" ht="40.5" customHeight="1">
      <c r="A4" s="343" t="s">
        <v>0</v>
      </c>
      <c r="B4" s="344"/>
      <c r="C4" s="31" t="s">
        <v>1</v>
      </c>
      <c r="D4" s="31" t="s">
        <v>2</v>
      </c>
      <c r="E4" s="31" t="s">
        <v>23</v>
      </c>
      <c r="F4" s="1" t="s">
        <v>5</v>
      </c>
      <c r="G4" s="48" t="s">
        <v>7</v>
      </c>
    </row>
    <row r="5" spans="1:9" ht="54" customHeight="1">
      <c r="A5" s="81" t="s">
        <v>9</v>
      </c>
      <c r="B5" s="81" t="s">
        <v>266</v>
      </c>
      <c r="C5" s="83" t="s">
        <v>267</v>
      </c>
      <c r="D5" s="81" t="s">
        <v>41</v>
      </c>
      <c r="E5" s="81" t="s">
        <v>4</v>
      </c>
      <c r="F5" s="7"/>
      <c r="G5" s="63"/>
    </row>
    <row r="6" spans="1:9" ht="15.75">
      <c r="A6" s="8" t="s">
        <v>13</v>
      </c>
      <c r="B6" s="8" t="s">
        <v>27</v>
      </c>
      <c r="C6" s="77" t="s">
        <v>28</v>
      </c>
      <c r="D6" s="8" t="s">
        <v>3</v>
      </c>
      <c r="E6" s="8" t="s">
        <v>268</v>
      </c>
      <c r="F6" s="8">
        <v>18.98</v>
      </c>
      <c r="G6" s="64">
        <f>E6*F6</f>
        <v>2.2586200000000001</v>
      </c>
    </row>
    <row r="7" spans="1:9" ht="15.75">
      <c r="A7" s="8" t="s">
        <v>13</v>
      </c>
      <c r="B7" s="8" t="s">
        <v>20</v>
      </c>
      <c r="C7" s="77" t="s">
        <v>21</v>
      </c>
      <c r="D7" s="8" t="s">
        <v>3</v>
      </c>
      <c r="E7" s="8" t="s">
        <v>269</v>
      </c>
      <c r="F7" s="8">
        <v>13.44</v>
      </c>
      <c r="G7" s="64">
        <f t="shared" ref="G7:G9" si="0">E7*F7</f>
        <v>2.3923199999999998</v>
      </c>
    </row>
    <row r="8" spans="1:9" ht="47.25">
      <c r="A8" s="8" t="s">
        <v>13</v>
      </c>
      <c r="B8" s="8" t="s">
        <v>261</v>
      </c>
      <c r="C8" s="77" t="s">
        <v>262</v>
      </c>
      <c r="D8" s="8" t="s">
        <v>6</v>
      </c>
      <c r="E8" s="8" t="s">
        <v>263</v>
      </c>
      <c r="F8" s="8">
        <v>20.079999999999998</v>
      </c>
      <c r="G8" s="64">
        <f t="shared" si="0"/>
        <v>0.14055999999999999</v>
      </c>
    </row>
    <row r="9" spans="1:9" ht="47.25">
      <c r="A9" s="8" t="s">
        <v>13</v>
      </c>
      <c r="B9" s="8" t="s">
        <v>264</v>
      </c>
      <c r="C9" s="77" t="s">
        <v>265</v>
      </c>
      <c r="D9" s="8" t="s">
        <v>8</v>
      </c>
      <c r="E9" s="8" t="s">
        <v>263</v>
      </c>
      <c r="F9" s="8">
        <v>16.8</v>
      </c>
      <c r="G9" s="64">
        <f t="shared" si="0"/>
        <v>0.11760000000000001</v>
      </c>
    </row>
    <row r="10" spans="1:9" ht="31.5">
      <c r="A10" s="88" t="s">
        <v>433</v>
      </c>
      <c r="B10" s="8" t="s">
        <v>492</v>
      </c>
      <c r="C10" s="129" t="s">
        <v>484</v>
      </c>
      <c r="D10" s="8" t="s">
        <v>3</v>
      </c>
      <c r="E10" s="119">
        <v>1.5E-3</v>
      </c>
      <c r="F10" s="8">
        <v>101.29</v>
      </c>
      <c r="G10" s="249">
        <f t="shared" ref="G10:G12" si="1">F10*E10</f>
        <v>0.15193500000000001</v>
      </c>
    </row>
    <row r="11" spans="1:9" ht="15.75">
      <c r="A11" s="88" t="s">
        <v>433</v>
      </c>
      <c r="B11" s="8"/>
      <c r="C11" s="129" t="s">
        <v>678</v>
      </c>
      <c r="D11" s="8" t="s">
        <v>3</v>
      </c>
      <c r="E11" s="119">
        <v>2.789379802414929E-3</v>
      </c>
      <c r="F11" s="8">
        <v>36.44</v>
      </c>
      <c r="G11" s="249">
        <f t="shared" si="1"/>
        <v>0.10164500000000001</v>
      </c>
    </row>
    <row r="12" spans="1:9" ht="31.5">
      <c r="A12" s="88" t="s">
        <v>433</v>
      </c>
      <c r="B12" s="8" t="s">
        <v>504</v>
      </c>
      <c r="C12" s="129" t="s">
        <v>505</v>
      </c>
      <c r="D12" s="8" t="s">
        <v>3</v>
      </c>
      <c r="E12" s="119">
        <v>2E-3</v>
      </c>
      <c r="F12" s="8">
        <v>28.66</v>
      </c>
      <c r="G12" s="249">
        <f t="shared" si="1"/>
        <v>5.7320000000000003E-2</v>
      </c>
    </row>
    <row r="13" spans="1:9">
      <c r="A13" s="345" t="s">
        <v>24</v>
      </c>
      <c r="B13" s="346"/>
      <c r="C13" s="346"/>
      <c r="D13" s="346"/>
      <c r="E13" s="346"/>
      <c r="F13" s="346"/>
      <c r="G13" s="42">
        <f>SUM(G6:G12)</f>
        <v>5.2200000000000006</v>
      </c>
      <c r="I13" s="4"/>
    </row>
  </sheetData>
  <mergeCells count="4">
    <mergeCell ref="A13:F13"/>
    <mergeCell ref="A4:B4"/>
    <mergeCell ref="C1:G1"/>
    <mergeCell ref="C2:G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2" orientation="portrait" r:id="rId1"/>
</worksheet>
</file>

<file path=xl/worksheets/sheet48.xml><?xml version="1.0" encoding="utf-8"?>
<worksheet xmlns="http://schemas.openxmlformats.org/spreadsheetml/2006/main" xmlns:r="http://schemas.openxmlformats.org/officeDocument/2006/relationships">
  <sheetPr codeName="Plan10">
    <pageSetUpPr fitToPage="1"/>
  </sheetPr>
  <dimension ref="A1:I13"/>
  <sheetViews>
    <sheetView view="pageBreakPreview" topLeftCell="A2" zoomScale="85" zoomScaleNormal="85" zoomScaleSheetLayoutView="85" workbookViewId="0">
      <selection activeCell="F19" sqref="F19"/>
    </sheetView>
  </sheetViews>
  <sheetFormatPr defaultRowHeight="15"/>
  <cols>
    <col min="1" max="1" width="14.42578125" bestFit="1" customWidth="1"/>
    <col min="2" max="2" width="7" bestFit="1" customWidth="1"/>
    <col min="3" max="3" width="61.28515625" customWidth="1"/>
    <col min="4" max="4" width="8.5703125" bestFit="1" customWidth="1"/>
    <col min="5" max="5" width="10" bestFit="1" customWidth="1"/>
    <col min="6" max="6" width="14.42578125" customWidth="1"/>
    <col min="7" max="7" width="13" style="51" customWidth="1"/>
  </cols>
  <sheetData>
    <row r="1" spans="1:9" ht="33" customHeight="1">
      <c r="A1" s="321" t="s">
        <v>393</v>
      </c>
      <c r="B1" s="322" t="s">
        <v>710</v>
      </c>
      <c r="C1" s="337" t="s">
        <v>394</v>
      </c>
      <c r="D1" s="338"/>
      <c r="E1" s="338"/>
      <c r="F1" s="338"/>
      <c r="G1" s="339"/>
    </row>
    <row r="2" spans="1:9" ht="38.25" customHeight="1">
      <c r="A2" s="323" t="s">
        <v>155</v>
      </c>
      <c r="B2" s="324">
        <v>46</v>
      </c>
      <c r="C2" s="340" t="s">
        <v>156</v>
      </c>
      <c r="D2" s="341"/>
      <c r="E2" s="341"/>
      <c r="F2" s="341"/>
      <c r="G2" s="342"/>
    </row>
    <row r="3" spans="1:9" ht="3" customHeight="1">
      <c r="A3" s="43"/>
      <c r="B3" s="44"/>
      <c r="C3" s="44"/>
      <c r="D3" s="44"/>
      <c r="E3" s="44"/>
      <c r="F3" s="44"/>
      <c r="G3" s="52"/>
    </row>
    <row r="4" spans="1:9" ht="40.5" customHeight="1">
      <c r="A4" s="343" t="s">
        <v>0</v>
      </c>
      <c r="B4" s="344"/>
      <c r="C4" s="31" t="s">
        <v>1</v>
      </c>
      <c r="D4" s="31" t="s">
        <v>2</v>
      </c>
      <c r="E4" s="31" t="s">
        <v>23</v>
      </c>
      <c r="F4" s="1" t="s">
        <v>5</v>
      </c>
      <c r="G4" s="48" t="s">
        <v>7</v>
      </c>
    </row>
    <row r="5" spans="1:9" ht="47.25">
      <c r="A5" s="86" t="s">
        <v>9</v>
      </c>
      <c r="B5" s="81" t="s">
        <v>271</v>
      </c>
      <c r="C5" s="83" t="s">
        <v>272</v>
      </c>
      <c r="D5" s="81" t="s">
        <v>41</v>
      </c>
      <c r="E5" s="81" t="s">
        <v>4</v>
      </c>
      <c r="F5" s="85"/>
      <c r="G5" s="87"/>
    </row>
    <row r="6" spans="1:9" ht="15.75">
      <c r="A6" s="88" t="s">
        <v>13</v>
      </c>
      <c r="B6" s="8" t="s">
        <v>27</v>
      </c>
      <c r="C6" s="77" t="s">
        <v>28</v>
      </c>
      <c r="D6" s="8" t="s">
        <v>3</v>
      </c>
      <c r="E6" s="183">
        <v>0.157</v>
      </c>
      <c r="F6" s="8">
        <v>18.98</v>
      </c>
      <c r="G6" s="64">
        <f>E6*F6</f>
        <v>2.97986</v>
      </c>
    </row>
    <row r="7" spans="1:9" ht="15.75">
      <c r="A7" s="88" t="s">
        <v>13</v>
      </c>
      <c r="B7" s="8" t="s">
        <v>20</v>
      </c>
      <c r="C7" s="77" t="s">
        <v>21</v>
      </c>
      <c r="D7" s="8" t="s">
        <v>3</v>
      </c>
      <c r="E7" s="183">
        <v>0.23496</v>
      </c>
      <c r="F7" s="8">
        <v>13.44</v>
      </c>
      <c r="G7" s="64">
        <f t="shared" ref="G7:G9" si="0">E7*F7</f>
        <v>3.1578624</v>
      </c>
    </row>
    <row r="8" spans="1:9" ht="47.25">
      <c r="A8" s="88" t="s">
        <v>13</v>
      </c>
      <c r="B8" s="8" t="s">
        <v>261</v>
      </c>
      <c r="C8" s="77" t="s">
        <v>262</v>
      </c>
      <c r="D8" s="8" t="s">
        <v>6</v>
      </c>
      <c r="E8" s="183">
        <v>9.2399999999999999E-3</v>
      </c>
      <c r="F8" s="8">
        <v>20.079999999999998</v>
      </c>
      <c r="G8" s="64">
        <f t="shared" si="0"/>
        <v>0.18553919999999999</v>
      </c>
    </row>
    <row r="9" spans="1:9" ht="47.25">
      <c r="A9" s="88" t="s">
        <v>13</v>
      </c>
      <c r="B9" s="8" t="s">
        <v>264</v>
      </c>
      <c r="C9" s="77" t="s">
        <v>265</v>
      </c>
      <c r="D9" s="8" t="s">
        <v>8</v>
      </c>
      <c r="E9" s="183">
        <f>E8</f>
        <v>9.2399999999999999E-3</v>
      </c>
      <c r="F9" s="8">
        <v>16.8</v>
      </c>
      <c r="G9" s="64">
        <f t="shared" si="0"/>
        <v>0.15523200000000001</v>
      </c>
    </row>
    <row r="10" spans="1:9" ht="31.5">
      <c r="A10" s="88" t="s">
        <v>433</v>
      </c>
      <c r="B10" s="8" t="s">
        <v>492</v>
      </c>
      <c r="C10" s="129" t="s">
        <v>484</v>
      </c>
      <c r="D10" s="8" t="s">
        <v>3</v>
      </c>
      <c r="E10" s="119">
        <v>2E-3</v>
      </c>
      <c r="F10" s="8">
        <v>101.29</v>
      </c>
      <c r="G10" s="249">
        <f t="shared" ref="G10:G12" si="1">F10*E10</f>
        <v>0.20258000000000001</v>
      </c>
    </row>
    <row r="11" spans="1:9" ht="15.75">
      <c r="A11" s="88" t="s">
        <v>433</v>
      </c>
      <c r="B11" s="8"/>
      <c r="C11" s="129" t="s">
        <v>678</v>
      </c>
      <c r="D11" s="8" t="s">
        <v>3</v>
      </c>
      <c r="E11" s="119">
        <v>4.1604390779363658E-3</v>
      </c>
      <c r="F11" s="8">
        <v>36.44</v>
      </c>
      <c r="G11" s="249">
        <f t="shared" si="1"/>
        <v>0.15160640000000117</v>
      </c>
    </row>
    <row r="12" spans="1:9" ht="31.5">
      <c r="A12" s="88" t="s">
        <v>433</v>
      </c>
      <c r="B12" s="8" t="s">
        <v>504</v>
      </c>
      <c r="C12" s="129" t="s">
        <v>505</v>
      </c>
      <c r="D12" s="8" t="s">
        <v>3</v>
      </c>
      <c r="E12" s="119">
        <v>2E-3</v>
      </c>
      <c r="F12" s="8">
        <v>28.66</v>
      </c>
      <c r="G12" s="249">
        <f t="shared" si="1"/>
        <v>5.7320000000000003E-2</v>
      </c>
    </row>
    <row r="13" spans="1:9">
      <c r="A13" s="345" t="s">
        <v>24</v>
      </c>
      <c r="B13" s="346"/>
      <c r="C13" s="346"/>
      <c r="D13" s="346"/>
      <c r="E13" s="346"/>
      <c r="F13" s="346"/>
      <c r="G13" s="42">
        <f>SUM(G6:G12)</f>
        <v>6.8900000000000006</v>
      </c>
      <c r="I13" s="4"/>
    </row>
  </sheetData>
  <mergeCells count="4">
    <mergeCell ref="A13:F13"/>
    <mergeCell ref="A4:B4"/>
    <mergeCell ref="C1:G1"/>
    <mergeCell ref="C2:G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1" orientation="portrait" r:id="rId1"/>
</worksheet>
</file>

<file path=xl/worksheets/sheet49.xml><?xml version="1.0" encoding="utf-8"?>
<worksheet xmlns="http://schemas.openxmlformats.org/spreadsheetml/2006/main" xmlns:r="http://schemas.openxmlformats.org/officeDocument/2006/relationships">
  <sheetPr codeName="Plan60">
    <pageSetUpPr fitToPage="1"/>
  </sheetPr>
  <dimension ref="A1:I13"/>
  <sheetViews>
    <sheetView view="pageBreakPreview" topLeftCell="A7" zoomScale="85" zoomScaleNormal="85" zoomScaleSheetLayoutView="85" workbookViewId="0">
      <selection activeCell="F19" sqref="F19"/>
    </sheetView>
  </sheetViews>
  <sheetFormatPr defaultRowHeight="15"/>
  <cols>
    <col min="1" max="1" width="14.42578125" bestFit="1" customWidth="1"/>
    <col min="2" max="2" width="9.85546875" bestFit="1" customWidth="1"/>
    <col min="3" max="3" width="61.28515625" customWidth="1"/>
    <col min="4" max="4" width="8.5703125" bestFit="1" customWidth="1"/>
    <col min="5" max="5" width="10" bestFit="1" customWidth="1"/>
    <col min="6" max="6" width="15.5703125" customWidth="1"/>
    <col min="7" max="7" width="13.7109375" style="51" customWidth="1"/>
  </cols>
  <sheetData>
    <row r="1" spans="1:9" ht="33" customHeight="1">
      <c r="A1" s="321" t="s">
        <v>393</v>
      </c>
      <c r="B1" s="322" t="s">
        <v>710</v>
      </c>
      <c r="C1" s="337" t="s">
        <v>394</v>
      </c>
      <c r="D1" s="338"/>
      <c r="E1" s="338"/>
      <c r="F1" s="338"/>
      <c r="G1" s="339"/>
    </row>
    <row r="2" spans="1:9" ht="38.25" customHeight="1">
      <c r="A2" s="323" t="s">
        <v>157</v>
      </c>
      <c r="B2" s="324">
        <v>47</v>
      </c>
      <c r="C2" s="340" t="s">
        <v>158</v>
      </c>
      <c r="D2" s="341"/>
      <c r="E2" s="341"/>
      <c r="F2" s="341"/>
      <c r="G2" s="342"/>
    </row>
    <row r="3" spans="1:9" ht="3" customHeight="1">
      <c r="A3" s="43"/>
      <c r="B3" s="44"/>
      <c r="C3" s="44"/>
      <c r="D3" s="44"/>
      <c r="E3" s="44"/>
      <c r="F3" s="44"/>
      <c r="G3" s="52"/>
    </row>
    <row r="4" spans="1:9" ht="40.5" customHeight="1">
      <c r="A4" s="343" t="s">
        <v>0</v>
      </c>
      <c r="B4" s="344"/>
      <c r="C4" s="168" t="s">
        <v>1</v>
      </c>
      <c r="D4" s="168" t="s">
        <v>2</v>
      </c>
      <c r="E4" s="168" t="s">
        <v>23</v>
      </c>
      <c r="F4" s="1" t="s">
        <v>5</v>
      </c>
      <c r="G4" s="48" t="s">
        <v>7</v>
      </c>
    </row>
    <row r="5" spans="1:9" ht="47.25">
      <c r="A5" s="86" t="s">
        <v>9</v>
      </c>
      <c r="B5" s="81" t="s">
        <v>271</v>
      </c>
      <c r="C5" s="83" t="s">
        <v>272</v>
      </c>
      <c r="D5" s="81" t="s">
        <v>41</v>
      </c>
      <c r="E5" s="81" t="s">
        <v>4</v>
      </c>
      <c r="F5" s="85"/>
      <c r="G5" s="87"/>
    </row>
    <row r="6" spans="1:9" ht="15.75">
      <c r="A6" s="88" t="s">
        <v>13</v>
      </c>
      <c r="B6" s="8" t="s">
        <v>27</v>
      </c>
      <c r="C6" s="77" t="s">
        <v>28</v>
      </c>
      <c r="D6" s="8" t="s">
        <v>3</v>
      </c>
      <c r="E6" s="183">
        <v>0.16659999999999997</v>
      </c>
      <c r="F6" s="8">
        <v>18.98</v>
      </c>
      <c r="G6" s="64">
        <f>E6*F6</f>
        <v>3.1620679999999997</v>
      </c>
    </row>
    <row r="7" spans="1:9" ht="15.75">
      <c r="A7" s="88" t="s">
        <v>13</v>
      </c>
      <c r="B7" s="8" t="s">
        <v>20</v>
      </c>
      <c r="C7" s="77" t="s">
        <v>21</v>
      </c>
      <c r="D7" s="8" t="s">
        <v>3</v>
      </c>
      <c r="E7" s="183">
        <v>0.26700000000000002</v>
      </c>
      <c r="F7" s="8">
        <v>13.44</v>
      </c>
      <c r="G7" s="64">
        <f t="shared" ref="G7:G9" si="0">E7*F7</f>
        <v>3.5884800000000001</v>
      </c>
    </row>
    <row r="8" spans="1:9" ht="47.25">
      <c r="A8" s="88" t="s">
        <v>13</v>
      </c>
      <c r="B8" s="8" t="s">
        <v>261</v>
      </c>
      <c r="C8" s="77" t="s">
        <v>262</v>
      </c>
      <c r="D8" s="8" t="s">
        <v>6</v>
      </c>
      <c r="E8" s="183">
        <v>1.1200000000000002E-2</v>
      </c>
      <c r="F8" s="8">
        <v>20.079999999999998</v>
      </c>
      <c r="G8" s="64">
        <f t="shared" si="0"/>
        <v>0.22489600000000001</v>
      </c>
    </row>
    <row r="9" spans="1:9" ht="47.25">
      <c r="A9" s="88" t="s">
        <v>13</v>
      </c>
      <c r="B9" s="8" t="s">
        <v>264</v>
      </c>
      <c r="C9" s="77" t="s">
        <v>265</v>
      </c>
      <c r="D9" s="8" t="s">
        <v>8</v>
      </c>
      <c r="E9" s="183">
        <v>1.0500000000000001E-2</v>
      </c>
      <c r="F9" s="8">
        <v>16.8</v>
      </c>
      <c r="G9" s="64">
        <f t="shared" si="0"/>
        <v>0.17640000000000003</v>
      </c>
    </row>
    <row r="10" spans="1:9" ht="31.5">
      <c r="A10" s="88" t="s">
        <v>433</v>
      </c>
      <c r="B10" s="8" t="s">
        <v>492</v>
      </c>
      <c r="C10" s="129" t="s">
        <v>484</v>
      </c>
      <c r="D10" s="8" t="s">
        <v>3</v>
      </c>
      <c r="E10" s="119">
        <v>2E-3</v>
      </c>
      <c r="F10" s="8">
        <v>101.29</v>
      </c>
      <c r="G10" s="249">
        <f t="shared" ref="G10:G12" si="1">F10*E10</f>
        <v>0.20258000000000001</v>
      </c>
    </row>
    <row r="11" spans="1:9" ht="15.75">
      <c r="A11" s="88" t="s">
        <v>433</v>
      </c>
      <c r="B11" s="8"/>
      <c r="C11" s="129" t="s">
        <v>678</v>
      </c>
      <c r="D11" s="8" t="s">
        <v>3</v>
      </c>
      <c r="E11" s="119">
        <v>5.1661909989022727E-3</v>
      </c>
      <c r="F11" s="8">
        <v>36.44</v>
      </c>
      <c r="G11" s="249">
        <f t="shared" si="1"/>
        <v>0.18825599999999881</v>
      </c>
    </row>
    <row r="12" spans="1:9" ht="31.5">
      <c r="A12" s="88" t="s">
        <v>433</v>
      </c>
      <c r="B12" s="8" t="s">
        <v>504</v>
      </c>
      <c r="C12" s="129" t="s">
        <v>505</v>
      </c>
      <c r="D12" s="8" t="s">
        <v>3</v>
      </c>
      <c r="E12" s="119">
        <v>2E-3</v>
      </c>
      <c r="F12" s="8">
        <v>28.66</v>
      </c>
      <c r="G12" s="249">
        <f t="shared" si="1"/>
        <v>5.7320000000000003E-2</v>
      </c>
    </row>
    <row r="13" spans="1:9">
      <c r="A13" s="345" t="s">
        <v>24</v>
      </c>
      <c r="B13" s="346"/>
      <c r="C13" s="346"/>
      <c r="D13" s="346"/>
      <c r="E13" s="346"/>
      <c r="F13" s="346"/>
      <c r="G13" s="42">
        <f>SUM(G6:G12)</f>
        <v>7.6</v>
      </c>
      <c r="I13" s="4"/>
    </row>
  </sheetData>
  <mergeCells count="4">
    <mergeCell ref="C1:G1"/>
    <mergeCell ref="C2:G2"/>
    <mergeCell ref="A4:B4"/>
    <mergeCell ref="A13:F1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Plan38">
    <pageSetUpPr fitToPage="1"/>
  </sheetPr>
  <dimension ref="A1:K8"/>
  <sheetViews>
    <sheetView view="pageBreakPreview" zoomScaleNormal="85" zoomScaleSheetLayoutView="100" workbookViewId="0">
      <selection activeCell="F19" sqref="F19"/>
    </sheetView>
  </sheetViews>
  <sheetFormatPr defaultRowHeight="15"/>
  <cols>
    <col min="1" max="1" width="14.42578125" bestFit="1" customWidth="1"/>
    <col min="2" max="2" width="7" bestFit="1" customWidth="1"/>
    <col min="3" max="3" width="57.85546875" customWidth="1"/>
    <col min="4" max="4" width="10.85546875" customWidth="1"/>
    <col min="5" max="5" width="12" customWidth="1"/>
    <col min="6" max="6" width="14.5703125" customWidth="1"/>
    <col min="7" max="7" width="17.28515625" style="51" customWidth="1"/>
  </cols>
  <sheetData>
    <row r="1" spans="1:11" ht="33" customHeight="1">
      <c r="A1" s="321" t="s">
        <v>393</v>
      </c>
      <c r="B1" s="330" t="s">
        <v>710</v>
      </c>
      <c r="C1" s="337" t="s">
        <v>394</v>
      </c>
      <c r="D1" s="338"/>
      <c r="E1" s="338"/>
      <c r="F1" s="338"/>
      <c r="G1" s="339"/>
    </row>
    <row r="2" spans="1:11" ht="38.25" customHeight="1">
      <c r="A2" s="323"/>
      <c r="B2" s="324">
        <v>5</v>
      </c>
      <c r="C2" s="340" t="s">
        <v>84</v>
      </c>
      <c r="D2" s="341"/>
      <c r="E2" s="341"/>
      <c r="F2" s="341"/>
      <c r="G2" s="342"/>
    </row>
    <row r="3" spans="1:11" ht="3" customHeight="1">
      <c r="A3" s="43"/>
      <c r="B3" s="44"/>
      <c r="C3" s="44"/>
      <c r="D3" s="44"/>
      <c r="E3" s="44"/>
      <c r="F3" s="44"/>
      <c r="G3" s="52"/>
    </row>
    <row r="4" spans="1:11" ht="40.5" customHeight="1">
      <c r="A4" s="343" t="s">
        <v>0</v>
      </c>
      <c r="B4" s="344"/>
      <c r="C4" s="216" t="s">
        <v>1</v>
      </c>
      <c r="D4" s="216" t="s">
        <v>2</v>
      </c>
      <c r="E4" s="216" t="s">
        <v>23</v>
      </c>
      <c r="F4" s="1" t="s">
        <v>5</v>
      </c>
      <c r="G4" s="48" t="s">
        <v>7</v>
      </c>
    </row>
    <row r="5" spans="1:11" ht="15.75">
      <c r="A5" s="86"/>
      <c r="B5" s="81"/>
      <c r="C5" s="83"/>
      <c r="D5" s="81" t="s">
        <v>542</v>
      </c>
      <c r="E5" s="81"/>
      <c r="F5" s="85"/>
      <c r="G5" s="91"/>
      <c r="H5" s="97"/>
      <c r="I5" s="12"/>
      <c r="J5" s="12"/>
      <c r="K5" s="11"/>
    </row>
    <row r="6" spans="1:11" ht="15.75">
      <c r="A6" s="88"/>
      <c r="B6" s="8"/>
      <c r="C6" s="77" t="s">
        <v>84</v>
      </c>
      <c r="D6" s="8" t="s">
        <v>542</v>
      </c>
      <c r="E6" s="119">
        <v>1</v>
      </c>
      <c r="F6" s="8">
        <v>168</v>
      </c>
      <c r="G6" s="92">
        <f>E6*F6</f>
        <v>168</v>
      </c>
      <c r="H6" s="97"/>
      <c r="I6" s="12"/>
      <c r="J6" s="12"/>
    </row>
    <row r="7" spans="1:11" ht="15.75">
      <c r="A7" s="88"/>
      <c r="B7" s="8"/>
      <c r="C7" s="77"/>
      <c r="D7" s="8"/>
      <c r="E7" s="8"/>
      <c r="F7" s="231"/>
      <c r="G7" s="92">
        <f>E7*F7</f>
        <v>0</v>
      </c>
      <c r="H7" s="97"/>
      <c r="I7" s="12"/>
      <c r="J7" s="12"/>
    </row>
    <row r="8" spans="1:11">
      <c r="A8" s="345" t="s">
        <v>24</v>
      </c>
      <c r="B8" s="346"/>
      <c r="C8" s="346"/>
      <c r="D8" s="346"/>
      <c r="E8" s="346"/>
      <c r="F8" s="346"/>
      <c r="G8" s="42">
        <f>SUM(G6:G7)</f>
        <v>168</v>
      </c>
      <c r="I8" s="4"/>
    </row>
  </sheetData>
  <mergeCells count="4">
    <mergeCell ref="C1:G1"/>
    <mergeCell ref="C2:G2"/>
    <mergeCell ref="A4:B4"/>
    <mergeCell ref="A8:F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8" orientation="portrait" r:id="rId1"/>
</worksheet>
</file>

<file path=xl/worksheets/sheet50.xml><?xml version="1.0" encoding="utf-8"?>
<worksheet xmlns="http://schemas.openxmlformats.org/spreadsheetml/2006/main" xmlns:r="http://schemas.openxmlformats.org/officeDocument/2006/relationships">
  <sheetPr codeName="Plan61">
    <pageSetUpPr fitToPage="1"/>
  </sheetPr>
  <dimension ref="A1:I13"/>
  <sheetViews>
    <sheetView view="pageBreakPreview" topLeftCell="A2" zoomScale="85" zoomScaleNormal="85" zoomScaleSheetLayoutView="85" workbookViewId="0">
      <selection activeCell="F19" sqref="F19"/>
    </sheetView>
  </sheetViews>
  <sheetFormatPr defaultRowHeight="15"/>
  <cols>
    <col min="1" max="1" width="14.42578125" bestFit="1" customWidth="1"/>
    <col min="2" max="2" width="7" bestFit="1" customWidth="1"/>
    <col min="3" max="3" width="61.28515625" customWidth="1"/>
    <col min="4" max="4" width="9.140625" customWidth="1"/>
    <col min="5" max="5" width="10" bestFit="1" customWidth="1"/>
    <col min="6" max="6" width="13" customWidth="1"/>
    <col min="7" max="7" width="11.42578125" style="51" customWidth="1"/>
  </cols>
  <sheetData>
    <row r="1" spans="1:9" ht="33" customHeight="1">
      <c r="A1" s="321" t="s">
        <v>393</v>
      </c>
      <c r="B1" s="322" t="s">
        <v>710</v>
      </c>
      <c r="C1" s="337" t="s">
        <v>394</v>
      </c>
      <c r="D1" s="338"/>
      <c r="E1" s="338"/>
      <c r="F1" s="338"/>
      <c r="G1" s="339"/>
    </row>
    <row r="2" spans="1:9" ht="38.25" customHeight="1">
      <c r="A2" s="323" t="s">
        <v>159</v>
      </c>
      <c r="B2" s="324">
        <v>48</v>
      </c>
      <c r="C2" s="340" t="s">
        <v>160</v>
      </c>
      <c r="D2" s="341"/>
      <c r="E2" s="341"/>
      <c r="F2" s="341"/>
      <c r="G2" s="342"/>
    </row>
    <row r="3" spans="1:9" ht="3" customHeight="1">
      <c r="A3" s="43"/>
      <c r="B3" s="44"/>
      <c r="C3" s="44"/>
      <c r="D3" s="44"/>
      <c r="E3" s="44"/>
      <c r="F3" s="44"/>
      <c r="G3" s="52"/>
    </row>
    <row r="4" spans="1:9" ht="40.5" customHeight="1">
      <c r="A4" s="343" t="s">
        <v>0</v>
      </c>
      <c r="B4" s="344"/>
      <c r="C4" s="177" t="s">
        <v>1</v>
      </c>
      <c r="D4" s="177" t="s">
        <v>2</v>
      </c>
      <c r="E4" s="177" t="s">
        <v>23</v>
      </c>
      <c r="F4" s="1" t="s">
        <v>5</v>
      </c>
      <c r="G4" s="48" t="s">
        <v>7</v>
      </c>
    </row>
    <row r="5" spans="1:9" ht="54" customHeight="1">
      <c r="A5" s="86" t="s">
        <v>9</v>
      </c>
      <c r="B5" s="81" t="s">
        <v>266</v>
      </c>
      <c r="C5" s="83" t="s">
        <v>267</v>
      </c>
      <c r="D5" s="81" t="s">
        <v>41</v>
      </c>
      <c r="E5" s="81" t="s">
        <v>4</v>
      </c>
      <c r="F5" s="7"/>
      <c r="G5" s="63"/>
    </row>
    <row r="6" spans="1:9" ht="15.75">
      <c r="A6" s="88" t="s">
        <v>13</v>
      </c>
      <c r="B6" s="8" t="s">
        <v>27</v>
      </c>
      <c r="C6" s="77" t="s">
        <v>28</v>
      </c>
      <c r="D6" s="8" t="s">
        <v>3</v>
      </c>
      <c r="E6" s="182">
        <v>0.14279999999999998</v>
      </c>
      <c r="F6" s="8">
        <v>18.98</v>
      </c>
      <c r="G6" s="64">
        <f>E6*F6</f>
        <v>2.7103439999999996</v>
      </c>
    </row>
    <row r="7" spans="1:9" ht="15.75">
      <c r="A7" s="88" t="s">
        <v>13</v>
      </c>
      <c r="B7" s="8" t="s">
        <v>20</v>
      </c>
      <c r="C7" s="77" t="s">
        <v>21</v>
      </c>
      <c r="D7" s="8" t="s">
        <v>3</v>
      </c>
      <c r="E7" s="182">
        <v>0.21359999999999998</v>
      </c>
      <c r="F7" s="8">
        <v>13.44</v>
      </c>
      <c r="G7" s="64">
        <f t="shared" ref="G7:G9" si="0">E7*F7</f>
        <v>2.8707839999999996</v>
      </c>
    </row>
    <row r="8" spans="1:9" ht="47.25">
      <c r="A8" s="88" t="s">
        <v>13</v>
      </c>
      <c r="B8" s="8" t="s">
        <v>261</v>
      </c>
      <c r="C8" s="77" t="s">
        <v>262</v>
      </c>
      <c r="D8" s="8" t="s">
        <v>6</v>
      </c>
      <c r="E8" s="182">
        <v>8.3999999999999995E-3</v>
      </c>
      <c r="F8" s="8">
        <v>20.079999999999998</v>
      </c>
      <c r="G8" s="64">
        <f t="shared" si="0"/>
        <v>0.16867199999999999</v>
      </c>
    </row>
    <row r="9" spans="1:9" ht="47.25">
      <c r="A9" s="88" t="s">
        <v>13</v>
      </c>
      <c r="B9" s="8" t="s">
        <v>264</v>
      </c>
      <c r="C9" s="77" t="s">
        <v>265</v>
      </c>
      <c r="D9" s="8" t="s">
        <v>8</v>
      </c>
      <c r="E9" s="182">
        <v>8.3999999999999995E-3</v>
      </c>
      <c r="F9" s="8">
        <v>16.8</v>
      </c>
      <c r="G9" s="64">
        <f t="shared" si="0"/>
        <v>0.14112</v>
      </c>
    </row>
    <row r="10" spans="1:9" ht="31.5">
      <c r="A10" s="88" t="s">
        <v>433</v>
      </c>
      <c r="B10" s="8" t="s">
        <v>492</v>
      </c>
      <c r="C10" s="129" t="s">
        <v>484</v>
      </c>
      <c r="D10" s="8" t="s">
        <v>3</v>
      </c>
      <c r="E10" s="119">
        <v>2E-3</v>
      </c>
      <c r="F10" s="8">
        <v>101.29</v>
      </c>
      <c r="G10" s="249">
        <f t="shared" ref="G10:G12" si="1">F10*E10</f>
        <v>0.20258000000000001</v>
      </c>
    </row>
    <row r="11" spans="1:9" ht="15.75">
      <c r="A11" s="88" t="s">
        <v>433</v>
      </c>
      <c r="B11" s="8"/>
      <c r="C11" s="129" t="s">
        <v>678</v>
      </c>
      <c r="D11" s="8" t="s">
        <v>3</v>
      </c>
      <c r="E11" s="119">
        <v>3.0000000000000001E-3</v>
      </c>
      <c r="F11" s="8">
        <v>36.44</v>
      </c>
      <c r="G11" s="249">
        <f t="shared" si="1"/>
        <v>0.10932</v>
      </c>
    </row>
    <row r="12" spans="1:9" ht="31.5">
      <c r="A12" s="88" t="s">
        <v>433</v>
      </c>
      <c r="B12" s="8" t="s">
        <v>504</v>
      </c>
      <c r="C12" s="129" t="s">
        <v>505</v>
      </c>
      <c r="D12" s="8" t="s">
        <v>3</v>
      </c>
      <c r="E12" s="119">
        <v>2E-3</v>
      </c>
      <c r="F12" s="8">
        <v>28.66</v>
      </c>
      <c r="G12" s="249">
        <f t="shared" si="1"/>
        <v>5.7320000000000003E-2</v>
      </c>
    </row>
    <row r="13" spans="1:9">
      <c r="A13" s="345" t="s">
        <v>24</v>
      </c>
      <c r="B13" s="346"/>
      <c r="C13" s="346"/>
      <c r="D13" s="346"/>
      <c r="E13" s="346"/>
      <c r="F13" s="346"/>
      <c r="G13" s="42">
        <f>SUM(G6:G12)</f>
        <v>6.2601399999999998</v>
      </c>
      <c r="I13" s="4"/>
    </row>
  </sheetData>
  <mergeCells count="4">
    <mergeCell ref="C1:G1"/>
    <mergeCell ref="C2:G2"/>
    <mergeCell ref="A4:B4"/>
    <mergeCell ref="A13:F1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3" orientation="portrait" r:id="rId1"/>
</worksheet>
</file>

<file path=xl/worksheets/sheet51.xml><?xml version="1.0" encoding="utf-8"?>
<worksheet xmlns="http://schemas.openxmlformats.org/spreadsheetml/2006/main" xmlns:r="http://schemas.openxmlformats.org/officeDocument/2006/relationships">
  <sheetPr codeName="Plan62">
    <pageSetUpPr fitToPage="1"/>
  </sheetPr>
  <dimension ref="A1:I13"/>
  <sheetViews>
    <sheetView view="pageBreakPreview" topLeftCell="A2" zoomScale="85" zoomScaleNormal="85" zoomScaleSheetLayoutView="85" workbookViewId="0">
      <selection activeCell="F19" sqref="F19"/>
    </sheetView>
  </sheetViews>
  <sheetFormatPr defaultRowHeight="15"/>
  <cols>
    <col min="1" max="1" width="14.42578125" bestFit="1" customWidth="1"/>
    <col min="2" max="2" width="7" bestFit="1" customWidth="1"/>
    <col min="3" max="3" width="61.28515625" customWidth="1"/>
    <col min="4" max="4" width="9.140625" customWidth="1"/>
    <col min="5" max="5" width="10" bestFit="1" customWidth="1"/>
    <col min="6" max="6" width="13.28515625" customWidth="1"/>
    <col min="7" max="7" width="11.42578125" style="51" customWidth="1"/>
  </cols>
  <sheetData>
    <row r="1" spans="1:9" ht="33" customHeight="1">
      <c r="A1" s="321" t="s">
        <v>393</v>
      </c>
      <c r="B1" s="322" t="s">
        <v>710</v>
      </c>
      <c r="C1" s="337" t="s">
        <v>394</v>
      </c>
      <c r="D1" s="338"/>
      <c r="E1" s="338"/>
      <c r="F1" s="338"/>
      <c r="G1" s="339"/>
    </row>
    <row r="2" spans="1:9" ht="38.25" customHeight="1">
      <c r="A2" s="323" t="s">
        <v>161</v>
      </c>
      <c r="B2" s="324">
        <v>49</v>
      </c>
      <c r="C2" s="340" t="s">
        <v>162</v>
      </c>
      <c r="D2" s="341"/>
      <c r="E2" s="341"/>
      <c r="F2" s="341"/>
      <c r="G2" s="342"/>
    </row>
    <row r="3" spans="1:9" ht="3" customHeight="1">
      <c r="A3" s="43"/>
      <c r="B3" s="44"/>
      <c r="C3" s="44"/>
      <c r="D3" s="44"/>
      <c r="E3" s="44"/>
      <c r="F3" s="44"/>
      <c r="G3" s="52"/>
    </row>
    <row r="4" spans="1:9" ht="40.5" customHeight="1">
      <c r="A4" s="343" t="s">
        <v>0</v>
      </c>
      <c r="B4" s="344"/>
      <c r="C4" s="177" t="s">
        <v>1</v>
      </c>
      <c r="D4" s="177" t="s">
        <v>2</v>
      </c>
      <c r="E4" s="177" t="s">
        <v>23</v>
      </c>
      <c r="F4" s="1" t="s">
        <v>5</v>
      </c>
      <c r="G4" s="48" t="s">
        <v>7</v>
      </c>
    </row>
    <row r="5" spans="1:9" ht="54" customHeight="1">
      <c r="A5" s="86" t="s">
        <v>9</v>
      </c>
      <c r="B5" s="81" t="s">
        <v>266</v>
      </c>
      <c r="C5" s="83" t="s">
        <v>267</v>
      </c>
      <c r="D5" s="81" t="s">
        <v>41</v>
      </c>
      <c r="E5" s="81" t="s">
        <v>4</v>
      </c>
      <c r="F5" s="7"/>
      <c r="G5" s="63"/>
    </row>
    <row r="6" spans="1:9" ht="15.75">
      <c r="A6" s="88" t="s">
        <v>13</v>
      </c>
      <c r="B6" s="8" t="s">
        <v>27</v>
      </c>
      <c r="C6" s="77" t="s">
        <v>28</v>
      </c>
      <c r="D6" s="8" t="s">
        <v>3</v>
      </c>
      <c r="E6" s="183">
        <v>0.17136000000000001</v>
      </c>
      <c r="F6" s="8">
        <v>18.98</v>
      </c>
      <c r="G6" s="64">
        <f>E6*F6</f>
        <v>3.2524128000000001</v>
      </c>
    </row>
    <row r="7" spans="1:9" ht="15.75">
      <c r="A7" s="88" t="s">
        <v>13</v>
      </c>
      <c r="B7" s="8" t="s">
        <v>20</v>
      </c>
      <c r="C7" s="77" t="s">
        <v>21</v>
      </c>
      <c r="D7" s="8" t="s">
        <v>3</v>
      </c>
      <c r="E7" s="183">
        <v>0.25631999999999999</v>
      </c>
      <c r="F7" s="8">
        <v>13.44</v>
      </c>
      <c r="G7" s="64">
        <f t="shared" ref="G7:G9" si="0">E7*F7</f>
        <v>3.4449407999999999</v>
      </c>
    </row>
    <row r="8" spans="1:9" ht="47.25">
      <c r="A8" s="88" t="s">
        <v>13</v>
      </c>
      <c r="B8" s="8" t="s">
        <v>261</v>
      </c>
      <c r="C8" s="77" t="s">
        <v>262</v>
      </c>
      <c r="D8" s="8" t="s">
        <v>6</v>
      </c>
      <c r="E8" s="183">
        <v>1.0079999999999999E-2</v>
      </c>
      <c r="F8" s="8">
        <v>20.079999999999998</v>
      </c>
      <c r="G8" s="64">
        <f t="shared" si="0"/>
        <v>0.20240639999999996</v>
      </c>
    </row>
    <row r="9" spans="1:9" ht="47.25">
      <c r="A9" s="88" t="s">
        <v>13</v>
      </c>
      <c r="B9" s="8" t="s">
        <v>264</v>
      </c>
      <c r="C9" s="77" t="s">
        <v>265</v>
      </c>
      <c r="D9" s="8" t="s">
        <v>8</v>
      </c>
      <c r="E9" s="183">
        <v>1.0079999999999999E-2</v>
      </c>
      <c r="F9" s="8">
        <v>16.8</v>
      </c>
      <c r="G9" s="64">
        <f t="shared" si="0"/>
        <v>0.16934399999999999</v>
      </c>
    </row>
    <row r="10" spans="1:9" ht="31.5">
      <c r="A10" s="88" t="s">
        <v>433</v>
      </c>
      <c r="B10" s="8" t="s">
        <v>492</v>
      </c>
      <c r="C10" s="129" t="s">
        <v>484</v>
      </c>
      <c r="D10" s="8" t="s">
        <v>3</v>
      </c>
      <c r="E10" s="119">
        <v>2E-3</v>
      </c>
      <c r="F10" s="8">
        <v>101.29</v>
      </c>
      <c r="G10" s="249">
        <f t="shared" ref="G10:G12" si="1">F10*E10</f>
        <v>0.20258000000000001</v>
      </c>
    </row>
    <row r="11" spans="1:9" ht="15.75">
      <c r="A11" s="88" t="s">
        <v>433</v>
      </c>
      <c r="B11" s="8"/>
      <c r="C11" s="129" t="s">
        <v>678</v>
      </c>
      <c r="D11" s="8" t="s">
        <v>3</v>
      </c>
      <c r="E11" s="119">
        <v>3.0000000000000001E-3</v>
      </c>
      <c r="F11" s="8">
        <v>36.44</v>
      </c>
      <c r="G11" s="249">
        <f t="shared" si="1"/>
        <v>0.10932</v>
      </c>
    </row>
    <row r="12" spans="1:9" ht="31.5">
      <c r="A12" s="88" t="s">
        <v>433</v>
      </c>
      <c r="B12" s="8" t="s">
        <v>504</v>
      </c>
      <c r="C12" s="129" t="s">
        <v>505</v>
      </c>
      <c r="D12" s="8" t="s">
        <v>3</v>
      </c>
      <c r="E12" s="119">
        <v>4.8498255408234176E-3</v>
      </c>
      <c r="F12" s="8">
        <v>28.66</v>
      </c>
      <c r="G12" s="249">
        <f t="shared" si="1"/>
        <v>0.13899599999999915</v>
      </c>
    </row>
    <row r="13" spans="1:9">
      <c r="A13" s="345" t="s">
        <v>24</v>
      </c>
      <c r="B13" s="346"/>
      <c r="C13" s="346"/>
      <c r="D13" s="346"/>
      <c r="E13" s="346"/>
      <c r="F13" s="346"/>
      <c r="G13" s="42">
        <f>SUM(G6:G12)</f>
        <v>7.5199999999999987</v>
      </c>
      <c r="I13" s="4"/>
    </row>
  </sheetData>
  <mergeCells count="4">
    <mergeCell ref="C1:G1"/>
    <mergeCell ref="C2:G2"/>
    <mergeCell ref="A4:B4"/>
    <mergeCell ref="A13:F1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2"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>
  <sheetPr codeName="Plan63">
    <pageSetUpPr fitToPage="1"/>
  </sheetPr>
  <dimension ref="A1:I13"/>
  <sheetViews>
    <sheetView view="pageBreakPreview" topLeftCell="A5" zoomScaleNormal="85" zoomScaleSheetLayoutView="100" workbookViewId="0">
      <selection activeCell="F19" sqref="F19"/>
    </sheetView>
  </sheetViews>
  <sheetFormatPr defaultRowHeight="15"/>
  <cols>
    <col min="1" max="1" width="14.7109375" customWidth="1"/>
    <col min="2" max="2" width="6.7109375" bestFit="1" customWidth="1"/>
    <col min="3" max="3" width="61.28515625" customWidth="1"/>
    <col min="4" max="4" width="9.140625" customWidth="1"/>
    <col min="5" max="5" width="10" bestFit="1" customWidth="1"/>
    <col min="6" max="6" width="10.5703125" bestFit="1" customWidth="1"/>
    <col min="7" max="7" width="9.5703125" style="51" bestFit="1" customWidth="1"/>
  </cols>
  <sheetData>
    <row r="1" spans="1:9" ht="33" customHeight="1">
      <c r="A1" s="321" t="s">
        <v>393</v>
      </c>
      <c r="B1" s="322" t="s">
        <v>710</v>
      </c>
      <c r="C1" s="337" t="s">
        <v>394</v>
      </c>
      <c r="D1" s="338"/>
      <c r="E1" s="338"/>
      <c r="F1" s="338"/>
      <c r="G1" s="339"/>
    </row>
    <row r="2" spans="1:9" ht="38.25" customHeight="1">
      <c r="A2" s="323" t="s">
        <v>163</v>
      </c>
      <c r="B2" s="324">
        <v>50</v>
      </c>
      <c r="C2" s="340" t="s">
        <v>164</v>
      </c>
      <c r="D2" s="341"/>
      <c r="E2" s="341"/>
      <c r="F2" s="341"/>
      <c r="G2" s="342"/>
    </row>
    <row r="3" spans="1:9" ht="3" customHeight="1">
      <c r="A3" s="43"/>
      <c r="B3" s="44"/>
      <c r="C3" s="44"/>
      <c r="D3" s="44"/>
      <c r="E3" s="44"/>
      <c r="F3" s="44"/>
      <c r="G3" s="52"/>
    </row>
    <row r="4" spans="1:9" ht="40.5" customHeight="1">
      <c r="A4" s="343" t="s">
        <v>0</v>
      </c>
      <c r="B4" s="344"/>
      <c r="C4" s="168" t="s">
        <v>1</v>
      </c>
      <c r="D4" s="168" t="s">
        <v>2</v>
      </c>
      <c r="E4" s="168" t="s">
        <v>23</v>
      </c>
      <c r="F4" s="1" t="s">
        <v>5</v>
      </c>
      <c r="G4" s="48" t="s">
        <v>7</v>
      </c>
    </row>
    <row r="5" spans="1:9" ht="54" customHeight="1">
      <c r="A5" s="81" t="s">
        <v>9</v>
      </c>
      <c r="B5" s="81" t="s">
        <v>266</v>
      </c>
      <c r="C5" s="83" t="s">
        <v>267</v>
      </c>
      <c r="D5" s="81" t="s">
        <v>41</v>
      </c>
      <c r="E5" s="81" t="s">
        <v>4</v>
      </c>
      <c r="F5" s="7"/>
      <c r="G5" s="63"/>
    </row>
    <row r="6" spans="1:9" ht="15.75">
      <c r="A6" s="8" t="s">
        <v>13</v>
      </c>
      <c r="B6" s="8" t="s">
        <v>27</v>
      </c>
      <c r="C6" s="77" t="s">
        <v>28</v>
      </c>
      <c r="D6" s="8" t="s">
        <v>3</v>
      </c>
      <c r="E6" s="183">
        <v>0.23990400000000001</v>
      </c>
      <c r="F6" s="8">
        <v>18.98</v>
      </c>
      <c r="G6" s="64">
        <f>E6*F6</f>
        <v>4.55337792</v>
      </c>
    </row>
    <row r="7" spans="1:9" ht="15.75">
      <c r="A7" s="8" t="s">
        <v>13</v>
      </c>
      <c r="B7" s="8" t="s">
        <v>20</v>
      </c>
      <c r="C7" s="77" t="s">
        <v>21</v>
      </c>
      <c r="D7" s="8" t="s">
        <v>3</v>
      </c>
      <c r="E7" s="183">
        <v>0.35884799999999994</v>
      </c>
      <c r="F7" s="8">
        <v>13.44</v>
      </c>
      <c r="G7" s="64">
        <f t="shared" ref="G7:G9" si="0">E7*F7</f>
        <v>4.8229171199999987</v>
      </c>
    </row>
    <row r="8" spans="1:9" ht="47.25">
      <c r="A8" s="8" t="s">
        <v>13</v>
      </c>
      <c r="B8" s="8" t="s">
        <v>261</v>
      </c>
      <c r="C8" s="77" t="s">
        <v>262</v>
      </c>
      <c r="D8" s="8" t="s">
        <v>6</v>
      </c>
      <c r="E8" s="183">
        <v>1.4112E-2</v>
      </c>
      <c r="F8" s="8">
        <v>20.079999999999998</v>
      </c>
      <c r="G8" s="64">
        <f t="shared" si="0"/>
        <v>0.28336895999999995</v>
      </c>
    </row>
    <row r="9" spans="1:9" ht="47.25">
      <c r="A9" s="8" t="s">
        <v>13</v>
      </c>
      <c r="B9" s="8" t="s">
        <v>264</v>
      </c>
      <c r="C9" s="77" t="s">
        <v>265</v>
      </c>
      <c r="D9" s="8" t="s">
        <v>8</v>
      </c>
      <c r="E9" s="183">
        <v>1.4112E-2</v>
      </c>
      <c r="F9" s="8">
        <v>16.8</v>
      </c>
      <c r="G9" s="64">
        <f t="shared" si="0"/>
        <v>0.2370816</v>
      </c>
    </row>
    <row r="10" spans="1:9" ht="31.5">
      <c r="A10" s="88" t="s">
        <v>433</v>
      </c>
      <c r="B10" s="8" t="s">
        <v>492</v>
      </c>
      <c r="C10" s="129" t="s">
        <v>484</v>
      </c>
      <c r="D10" s="8" t="s">
        <v>3</v>
      </c>
      <c r="E10" s="119">
        <v>2E-3</v>
      </c>
      <c r="F10" s="8">
        <v>101.29</v>
      </c>
      <c r="G10" s="249">
        <f t="shared" ref="G10:G12" si="1">F10*E10</f>
        <v>0.20258000000000001</v>
      </c>
    </row>
    <row r="11" spans="1:9" ht="15.75">
      <c r="A11" s="88" t="s">
        <v>433</v>
      </c>
      <c r="B11" s="8"/>
      <c r="C11" s="129" t="s">
        <v>678</v>
      </c>
      <c r="D11" s="8" t="s">
        <v>3</v>
      </c>
      <c r="E11" s="119">
        <v>7.6118111964873971E-3</v>
      </c>
      <c r="F11" s="8">
        <v>36.44</v>
      </c>
      <c r="G11" s="249">
        <f t="shared" si="1"/>
        <v>0.27737440000000074</v>
      </c>
    </row>
    <row r="12" spans="1:9" ht="31.5">
      <c r="A12" s="88" t="s">
        <v>433</v>
      </c>
      <c r="B12" s="8" t="s">
        <v>504</v>
      </c>
      <c r="C12" s="129" t="s">
        <v>505</v>
      </c>
      <c r="D12" s="8" t="s">
        <v>3</v>
      </c>
      <c r="E12" s="119">
        <v>5.0000000000000001E-3</v>
      </c>
      <c r="F12" s="8">
        <v>28.66</v>
      </c>
      <c r="G12" s="249">
        <f t="shared" si="1"/>
        <v>0.14330000000000001</v>
      </c>
    </row>
    <row r="13" spans="1:9">
      <c r="A13" s="345" t="s">
        <v>24</v>
      </c>
      <c r="B13" s="346"/>
      <c r="C13" s="346"/>
      <c r="D13" s="346"/>
      <c r="E13" s="346"/>
      <c r="F13" s="346"/>
      <c r="G13" s="42">
        <f>SUM(G6:G12)</f>
        <v>10.52</v>
      </c>
      <c r="I13" s="4"/>
    </row>
  </sheetData>
  <mergeCells count="4">
    <mergeCell ref="C1:G1"/>
    <mergeCell ref="C2:G2"/>
    <mergeCell ref="A4:B4"/>
    <mergeCell ref="A13:F1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5" orientation="portrait" r:id="rId1"/>
</worksheet>
</file>

<file path=xl/worksheets/sheet53.xml><?xml version="1.0" encoding="utf-8"?>
<worksheet xmlns="http://schemas.openxmlformats.org/spreadsheetml/2006/main" xmlns:r="http://schemas.openxmlformats.org/officeDocument/2006/relationships">
  <sheetPr codeName="Plan64">
    <pageSetUpPr fitToPage="1"/>
  </sheetPr>
  <dimension ref="A1:I14"/>
  <sheetViews>
    <sheetView view="pageBreakPreview" topLeftCell="A5" zoomScaleNormal="85" zoomScaleSheetLayoutView="100" workbookViewId="0">
      <selection activeCell="F19" sqref="F19"/>
    </sheetView>
  </sheetViews>
  <sheetFormatPr defaultRowHeight="15"/>
  <cols>
    <col min="1" max="1" width="14.28515625" bestFit="1" customWidth="1"/>
    <col min="2" max="2" width="6.7109375" bestFit="1" customWidth="1"/>
    <col min="3" max="3" width="60.140625" bestFit="1" customWidth="1"/>
    <col min="4" max="4" width="9.140625" customWidth="1"/>
    <col min="5" max="5" width="9.5703125" bestFit="1" customWidth="1"/>
    <col min="6" max="6" width="10.5703125" bestFit="1" customWidth="1"/>
    <col min="7" max="7" width="9.5703125" style="51" bestFit="1" customWidth="1"/>
  </cols>
  <sheetData>
    <row r="1" spans="1:9" ht="33" customHeight="1">
      <c r="A1" s="321" t="s">
        <v>393</v>
      </c>
      <c r="B1" s="322" t="s">
        <v>710</v>
      </c>
      <c r="C1" s="337" t="s">
        <v>394</v>
      </c>
      <c r="D1" s="338"/>
      <c r="E1" s="338"/>
      <c r="F1" s="338"/>
      <c r="G1" s="339"/>
    </row>
    <row r="2" spans="1:9" ht="38.25" customHeight="1">
      <c r="A2" s="323" t="s">
        <v>165</v>
      </c>
      <c r="B2" s="324">
        <v>51</v>
      </c>
      <c r="C2" s="340" t="s">
        <v>166</v>
      </c>
      <c r="D2" s="341"/>
      <c r="E2" s="341"/>
      <c r="F2" s="341"/>
      <c r="G2" s="342"/>
    </row>
    <row r="3" spans="1:9" ht="3" customHeight="1">
      <c r="A3" s="43"/>
      <c r="B3" s="44"/>
      <c r="C3" s="44"/>
      <c r="D3" s="44"/>
      <c r="E3" s="44"/>
      <c r="F3" s="44"/>
      <c r="G3" s="52"/>
    </row>
    <row r="4" spans="1:9" ht="40.5" customHeight="1">
      <c r="A4" s="343" t="s">
        <v>0</v>
      </c>
      <c r="B4" s="344"/>
      <c r="C4" s="168" t="s">
        <v>1</v>
      </c>
      <c r="D4" s="168" t="s">
        <v>2</v>
      </c>
      <c r="E4" s="168" t="s">
        <v>23</v>
      </c>
      <c r="F4" s="1" t="s">
        <v>5</v>
      </c>
      <c r="G4" s="48" t="s">
        <v>7</v>
      </c>
    </row>
    <row r="5" spans="1:9" ht="54" customHeight="1">
      <c r="A5" s="81" t="s">
        <v>9</v>
      </c>
      <c r="B5" s="81" t="s">
        <v>266</v>
      </c>
      <c r="C5" s="83" t="s">
        <v>267</v>
      </c>
      <c r="D5" s="81" t="s">
        <v>41</v>
      </c>
      <c r="E5" s="81" t="s">
        <v>4</v>
      </c>
      <c r="F5" s="7"/>
      <c r="G5" s="63"/>
    </row>
    <row r="6" spans="1:9" ht="15.75">
      <c r="A6" s="8" t="s">
        <v>13</v>
      </c>
      <c r="B6" s="8" t="s">
        <v>27</v>
      </c>
      <c r="C6" s="77" t="s">
        <v>28</v>
      </c>
      <c r="D6" s="8" t="s">
        <v>3</v>
      </c>
      <c r="E6" s="182">
        <v>0.16</v>
      </c>
      <c r="F6" s="8">
        <v>18.98</v>
      </c>
      <c r="G6" s="64">
        <f>E6*F6</f>
        <v>3.0367999999999999</v>
      </c>
    </row>
    <row r="7" spans="1:9" ht="15.75">
      <c r="A7" s="8" t="s">
        <v>13</v>
      </c>
      <c r="B7" s="8" t="s">
        <v>20</v>
      </c>
      <c r="C7" s="77" t="s">
        <v>21</v>
      </c>
      <c r="D7" s="8" t="s">
        <v>3</v>
      </c>
      <c r="E7" s="182">
        <v>0.23499999999999999</v>
      </c>
      <c r="F7" s="8">
        <v>13.44</v>
      </c>
      <c r="G7" s="64">
        <f t="shared" ref="G7:G10" si="0">E7*F7</f>
        <v>3.1583999999999999</v>
      </c>
    </row>
    <row r="8" spans="1:9" ht="47.25">
      <c r="A8" s="8" t="s">
        <v>13</v>
      </c>
      <c r="B8" s="8" t="s">
        <v>261</v>
      </c>
      <c r="C8" s="77" t="s">
        <v>262</v>
      </c>
      <c r="D8" s="8" t="s">
        <v>6</v>
      </c>
      <c r="E8" s="182">
        <v>8.3999999999999995E-3</v>
      </c>
      <c r="F8" s="8">
        <v>20.079999999999998</v>
      </c>
      <c r="G8" s="64">
        <f t="shared" si="0"/>
        <v>0.16867199999999999</v>
      </c>
    </row>
    <row r="9" spans="1:9" ht="47.25">
      <c r="A9" s="8" t="s">
        <v>13</v>
      </c>
      <c r="B9" s="8" t="s">
        <v>264</v>
      </c>
      <c r="C9" s="77" t="s">
        <v>265</v>
      </c>
      <c r="D9" s="8" t="s">
        <v>8</v>
      </c>
      <c r="E9" s="182">
        <v>8.3999999999999995E-3</v>
      </c>
      <c r="F9" s="8">
        <v>16.8</v>
      </c>
      <c r="G9" s="64">
        <f t="shared" si="0"/>
        <v>0.14112</v>
      </c>
    </row>
    <row r="10" spans="1:9" ht="15.75">
      <c r="A10" s="176"/>
      <c r="B10" s="8"/>
      <c r="C10" s="77" t="s">
        <v>545</v>
      </c>
      <c r="D10" s="8" t="s">
        <v>99</v>
      </c>
      <c r="E10" s="182">
        <v>0.16</v>
      </c>
      <c r="F10" s="8">
        <v>90</v>
      </c>
      <c r="G10" s="64">
        <f t="shared" si="0"/>
        <v>14.4</v>
      </c>
    </row>
    <row r="11" spans="1:9" ht="31.5">
      <c r="A11" s="88" t="s">
        <v>433</v>
      </c>
      <c r="B11" s="8" t="s">
        <v>492</v>
      </c>
      <c r="C11" s="129" t="s">
        <v>484</v>
      </c>
      <c r="D11" s="8" t="s">
        <v>3</v>
      </c>
      <c r="E11" s="119">
        <v>7.8628492447428335E-3</v>
      </c>
      <c r="F11" s="8">
        <v>101.29</v>
      </c>
      <c r="G11" s="249">
        <f t="shared" ref="G11:G13" si="1">F11*E11</f>
        <v>0.79642800000000169</v>
      </c>
    </row>
    <row r="12" spans="1:9" ht="15.75">
      <c r="A12" s="88" t="s">
        <v>433</v>
      </c>
      <c r="B12" s="8"/>
      <c r="C12" s="129" t="s">
        <v>678</v>
      </c>
      <c r="D12" s="8" t="s">
        <v>3</v>
      </c>
      <c r="E12" s="119">
        <v>8.9999999999999993E-3</v>
      </c>
      <c r="F12" s="8">
        <v>36.44</v>
      </c>
      <c r="G12" s="249">
        <f t="shared" si="1"/>
        <v>0.32795999999999997</v>
      </c>
    </row>
    <row r="13" spans="1:9" ht="31.5">
      <c r="A13" s="88" t="s">
        <v>433</v>
      </c>
      <c r="B13" s="8" t="s">
        <v>504</v>
      </c>
      <c r="C13" s="129" t="s">
        <v>505</v>
      </c>
      <c r="D13" s="8" t="s">
        <v>3</v>
      </c>
      <c r="E13" s="119">
        <v>7.0000000000000001E-3</v>
      </c>
      <c r="F13" s="8">
        <v>28.66</v>
      </c>
      <c r="G13" s="249">
        <f t="shared" si="1"/>
        <v>0.20061999999999999</v>
      </c>
    </row>
    <row r="14" spans="1:9">
      <c r="A14" s="345" t="s">
        <v>24</v>
      </c>
      <c r="B14" s="346"/>
      <c r="C14" s="346"/>
      <c r="D14" s="346"/>
      <c r="E14" s="346"/>
      <c r="F14" s="346"/>
      <c r="G14" s="42">
        <f>SUM(G6:G13)</f>
        <v>22.230000000000004</v>
      </c>
      <c r="I14" s="4"/>
    </row>
  </sheetData>
  <mergeCells count="4">
    <mergeCell ref="C1:G1"/>
    <mergeCell ref="C2:G2"/>
    <mergeCell ref="A4:B4"/>
    <mergeCell ref="A14:F1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6" orientation="portrait" r:id="rId1"/>
</worksheet>
</file>

<file path=xl/worksheets/sheet54.xml><?xml version="1.0" encoding="utf-8"?>
<worksheet xmlns="http://schemas.openxmlformats.org/spreadsheetml/2006/main" xmlns:r="http://schemas.openxmlformats.org/officeDocument/2006/relationships">
  <sheetPr codeName="Plan65">
    <pageSetUpPr fitToPage="1"/>
  </sheetPr>
  <dimension ref="A1:I14"/>
  <sheetViews>
    <sheetView view="pageBreakPreview" topLeftCell="A5" zoomScaleNormal="85" zoomScaleSheetLayoutView="100" workbookViewId="0">
      <selection activeCell="F19" sqref="F19"/>
    </sheetView>
  </sheetViews>
  <sheetFormatPr defaultRowHeight="15"/>
  <cols>
    <col min="1" max="1" width="14.28515625" bestFit="1" customWidth="1"/>
    <col min="2" max="2" width="6.7109375" bestFit="1" customWidth="1"/>
    <col min="3" max="3" width="60.140625" bestFit="1" customWidth="1"/>
    <col min="4" max="4" width="8.5703125" bestFit="1" customWidth="1"/>
    <col min="5" max="5" width="9.5703125" bestFit="1" customWidth="1"/>
    <col min="6" max="6" width="13.28515625" customWidth="1"/>
    <col min="7" max="7" width="9.5703125" style="51" bestFit="1" customWidth="1"/>
  </cols>
  <sheetData>
    <row r="1" spans="1:9" ht="33" customHeight="1">
      <c r="A1" s="321" t="s">
        <v>393</v>
      </c>
      <c r="B1" s="322" t="s">
        <v>710</v>
      </c>
      <c r="C1" s="337" t="s">
        <v>394</v>
      </c>
      <c r="D1" s="338"/>
      <c r="E1" s="338"/>
      <c r="F1" s="338"/>
      <c r="G1" s="339"/>
    </row>
    <row r="2" spans="1:9" ht="38.25" customHeight="1">
      <c r="A2" s="323" t="s">
        <v>167</v>
      </c>
      <c r="B2" s="324">
        <v>52</v>
      </c>
      <c r="C2" s="340" t="s">
        <v>168</v>
      </c>
      <c r="D2" s="341"/>
      <c r="E2" s="341"/>
      <c r="F2" s="341"/>
      <c r="G2" s="342"/>
    </row>
    <row r="3" spans="1:9" ht="3" customHeight="1">
      <c r="A3" s="43"/>
      <c r="B3" s="44"/>
      <c r="C3" s="44"/>
      <c r="D3" s="44"/>
      <c r="E3" s="44"/>
      <c r="F3" s="44"/>
      <c r="G3" s="52"/>
    </row>
    <row r="4" spans="1:9" ht="40.5" customHeight="1">
      <c r="A4" s="343" t="s">
        <v>0</v>
      </c>
      <c r="B4" s="344"/>
      <c r="C4" s="168" t="s">
        <v>1</v>
      </c>
      <c r="D4" s="168" t="s">
        <v>2</v>
      </c>
      <c r="E4" s="168" t="s">
        <v>23</v>
      </c>
      <c r="F4" s="1" t="s">
        <v>5</v>
      </c>
      <c r="G4" s="48" t="s">
        <v>7</v>
      </c>
    </row>
    <row r="5" spans="1:9" ht="54" customHeight="1">
      <c r="A5" s="81" t="s">
        <v>9</v>
      </c>
      <c r="B5" s="81" t="s">
        <v>266</v>
      </c>
      <c r="C5" s="83" t="s">
        <v>267</v>
      </c>
      <c r="D5" s="81" t="s">
        <v>41</v>
      </c>
      <c r="E5" s="81" t="s">
        <v>4</v>
      </c>
      <c r="F5" s="7"/>
      <c r="G5" s="63"/>
    </row>
    <row r="6" spans="1:9" ht="15.75">
      <c r="A6" s="8" t="s">
        <v>13</v>
      </c>
      <c r="B6" s="8" t="s">
        <v>27</v>
      </c>
      <c r="C6" s="77" t="s">
        <v>28</v>
      </c>
      <c r="D6" s="8" t="s">
        <v>3</v>
      </c>
      <c r="E6" s="183">
        <v>0.2235</v>
      </c>
      <c r="F6" s="8">
        <v>18.98</v>
      </c>
      <c r="G6" s="306">
        <f>E6*F6</f>
        <v>4.2420299999999997</v>
      </c>
    </row>
    <row r="7" spans="1:9" ht="15.75">
      <c r="A7" s="8" t="s">
        <v>13</v>
      </c>
      <c r="B7" s="8" t="s">
        <v>20</v>
      </c>
      <c r="C7" s="77" t="s">
        <v>21</v>
      </c>
      <c r="D7" s="8" t="s">
        <v>3</v>
      </c>
      <c r="E7" s="183">
        <v>0.35420000000000001</v>
      </c>
      <c r="F7" s="8">
        <v>13.44</v>
      </c>
      <c r="G7" s="306">
        <f t="shared" ref="G7:G10" si="0">E7*F7</f>
        <v>4.7604480000000002</v>
      </c>
    </row>
    <row r="8" spans="1:9" ht="47.25">
      <c r="A8" s="8" t="s">
        <v>13</v>
      </c>
      <c r="B8" s="8" t="s">
        <v>261</v>
      </c>
      <c r="C8" s="77" t="s">
        <v>262</v>
      </c>
      <c r="D8" s="8" t="s">
        <v>6</v>
      </c>
      <c r="E8" s="183">
        <v>8.3999999999999995E-3</v>
      </c>
      <c r="F8" s="8">
        <v>20.079999999999998</v>
      </c>
      <c r="G8" s="306">
        <f t="shared" si="0"/>
        <v>0.16867199999999999</v>
      </c>
    </row>
    <row r="9" spans="1:9" ht="47.25">
      <c r="A9" s="8" t="s">
        <v>13</v>
      </c>
      <c r="B9" s="8" t="s">
        <v>264</v>
      </c>
      <c r="C9" s="77" t="s">
        <v>265</v>
      </c>
      <c r="D9" s="8" t="s">
        <v>8</v>
      </c>
      <c r="E9" s="183">
        <v>8.3999999999999995E-3</v>
      </c>
      <c r="F9" s="8">
        <v>16.8</v>
      </c>
      <c r="G9" s="306">
        <f t="shared" si="0"/>
        <v>0.14112</v>
      </c>
    </row>
    <row r="10" spans="1:9" ht="15.75">
      <c r="A10" s="176"/>
      <c r="B10" s="8"/>
      <c r="C10" s="77" t="s">
        <v>545</v>
      </c>
      <c r="D10" s="8" t="s">
        <v>99</v>
      </c>
      <c r="E10" s="183">
        <v>0.16</v>
      </c>
      <c r="F10" s="8">
        <v>90</v>
      </c>
      <c r="G10" s="306">
        <f t="shared" si="0"/>
        <v>14.4</v>
      </c>
    </row>
    <row r="11" spans="1:9" ht="31.5">
      <c r="A11" s="88" t="s">
        <v>433</v>
      </c>
      <c r="B11" s="8" t="s">
        <v>492</v>
      </c>
      <c r="C11" s="129" t="s">
        <v>484</v>
      </c>
      <c r="D11" s="8" t="s">
        <v>3</v>
      </c>
      <c r="E11" s="119">
        <v>8.0000000000000002E-3</v>
      </c>
      <c r="F11" s="8">
        <v>101.29</v>
      </c>
      <c r="G11" s="249">
        <f t="shared" ref="G11:G13" si="1">F11*E11</f>
        <v>0.81032000000000004</v>
      </c>
    </row>
    <row r="12" spans="1:9" ht="15.75">
      <c r="A12" s="88" t="s">
        <v>433</v>
      </c>
      <c r="B12" s="8"/>
      <c r="C12" s="129" t="s">
        <v>678</v>
      </c>
      <c r="D12" s="8" t="s">
        <v>3</v>
      </c>
      <c r="E12" s="119">
        <v>1.257217343578481E-2</v>
      </c>
      <c r="F12" s="8">
        <v>36.44</v>
      </c>
      <c r="G12" s="249">
        <f t="shared" si="1"/>
        <v>0.45812999999999843</v>
      </c>
    </row>
    <row r="13" spans="1:9" ht="31.5">
      <c r="A13" s="88" t="s">
        <v>433</v>
      </c>
      <c r="B13" s="8" t="s">
        <v>504</v>
      </c>
      <c r="C13" s="129" t="s">
        <v>505</v>
      </c>
      <c r="D13" s="8" t="s">
        <v>3</v>
      </c>
      <c r="E13" s="119">
        <v>8.0000000000000002E-3</v>
      </c>
      <c r="F13" s="8">
        <v>28.66</v>
      </c>
      <c r="G13" s="249">
        <f t="shared" si="1"/>
        <v>0.22928000000000001</v>
      </c>
    </row>
    <row r="14" spans="1:9">
      <c r="A14" s="345" t="s">
        <v>24</v>
      </c>
      <c r="B14" s="346"/>
      <c r="C14" s="346"/>
      <c r="D14" s="346"/>
      <c r="E14" s="346"/>
      <c r="F14" s="346"/>
      <c r="G14" s="42">
        <f>SUM(G6:G13)</f>
        <v>25.21</v>
      </c>
      <c r="I14" s="4"/>
    </row>
  </sheetData>
  <mergeCells count="4">
    <mergeCell ref="C1:G1"/>
    <mergeCell ref="C2:G2"/>
    <mergeCell ref="A4:B4"/>
    <mergeCell ref="A14:F1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5" orientation="portrait" r:id="rId1"/>
</worksheet>
</file>

<file path=xl/worksheets/sheet55.xml><?xml version="1.0" encoding="utf-8"?>
<worksheet xmlns="http://schemas.openxmlformats.org/spreadsheetml/2006/main" xmlns:r="http://schemas.openxmlformats.org/officeDocument/2006/relationships">
  <sheetPr codeName="Plan66">
    <pageSetUpPr fitToPage="1"/>
  </sheetPr>
  <dimension ref="A1:I14"/>
  <sheetViews>
    <sheetView view="pageBreakPreview" topLeftCell="A5" zoomScaleNormal="85" zoomScaleSheetLayoutView="100" workbookViewId="0">
      <selection activeCell="F19" sqref="F19"/>
    </sheetView>
  </sheetViews>
  <sheetFormatPr defaultRowHeight="15"/>
  <cols>
    <col min="1" max="1" width="14.28515625" bestFit="1" customWidth="1"/>
    <col min="2" max="2" width="6.7109375" bestFit="1" customWidth="1"/>
    <col min="3" max="3" width="61.28515625" customWidth="1"/>
    <col min="4" max="4" width="9.140625" customWidth="1"/>
    <col min="5" max="5" width="9.5703125" bestFit="1" customWidth="1"/>
    <col min="6" max="6" width="10.5703125" bestFit="1" customWidth="1"/>
    <col min="7" max="7" width="11.42578125" style="51" customWidth="1"/>
  </cols>
  <sheetData>
    <row r="1" spans="1:9" ht="33" customHeight="1">
      <c r="A1" s="321" t="s">
        <v>393</v>
      </c>
      <c r="B1" s="322" t="s">
        <v>710</v>
      </c>
      <c r="C1" s="337" t="s">
        <v>394</v>
      </c>
      <c r="D1" s="338"/>
      <c r="E1" s="338"/>
      <c r="F1" s="338"/>
      <c r="G1" s="339"/>
    </row>
    <row r="2" spans="1:9" ht="38.25" customHeight="1">
      <c r="A2" s="323" t="s">
        <v>169</v>
      </c>
      <c r="B2" s="324">
        <v>53</v>
      </c>
      <c r="C2" s="340" t="s">
        <v>170</v>
      </c>
      <c r="D2" s="341"/>
      <c r="E2" s="341"/>
      <c r="F2" s="341"/>
      <c r="G2" s="342"/>
    </row>
    <row r="3" spans="1:9" ht="3" customHeight="1">
      <c r="A3" s="43"/>
      <c r="B3" s="44"/>
      <c r="C3" s="44"/>
      <c r="D3" s="44"/>
      <c r="E3" s="44"/>
      <c r="F3" s="44"/>
      <c r="G3" s="52"/>
    </row>
    <row r="4" spans="1:9" ht="40.5" customHeight="1">
      <c r="A4" s="343" t="s">
        <v>0</v>
      </c>
      <c r="B4" s="344"/>
      <c r="C4" s="177" t="s">
        <v>1</v>
      </c>
      <c r="D4" s="177" t="s">
        <v>2</v>
      </c>
      <c r="E4" s="177" t="s">
        <v>23</v>
      </c>
      <c r="F4" s="1" t="s">
        <v>5</v>
      </c>
      <c r="G4" s="48" t="s">
        <v>7</v>
      </c>
    </row>
    <row r="5" spans="1:9" ht="54" customHeight="1">
      <c r="A5" s="86" t="s">
        <v>9</v>
      </c>
      <c r="B5" s="81" t="s">
        <v>266</v>
      </c>
      <c r="C5" s="83" t="s">
        <v>267</v>
      </c>
      <c r="D5" s="81" t="s">
        <v>41</v>
      </c>
      <c r="E5" s="81" t="s">
        <v>4</v>
      </c>
      <c r="F5" s="7"/>
      <c r="G5" s="63"/>
    </row>
    <row r="6" spans="1:9" ht="15.75">
      <c r="A6" s="88" t="s">
        <v>13</v>
      </c>
      <c r="B6" s="8" t="s">
        <v>27</v>
      </c>
      <c r="C6" s="77" t="s">
        <v>28</v>
      </c>
      <c r="D6" s="8" t="s">
        <v>3</v>
      </c>
      <c r="E6" s="183">
        <v>0.28499999999999998</v>
      </c>
      <c r="F6" s="8">
        <v>18.98</v>
      </c>
      <c r="G6" s="306">
        <f>E6*F6</f>
        <v>5.4093</v>
      </c>
    </row>
    <row r="7" spans="1:9" ht="15.75">
      <c r="A7" s="88" t="s">
        <v>13</v>
      </c>
      <c r="B7" s="8" t="s">
        <v>20</v>
      </c>
      <c r="C7" s="77" t="s">
        <v>21</v>
      </c>
      <c r="D7" s="8" t="s">
        <v>3</v>
      </c>
      <c r="E7" s="183">
        <v>0.3952</v>
      </c>
      <c r="F7" s="8">
        <v>13.44</v>
      </c>
      <c r="G7" s="306">
        <f>E7*F7</f>
        <v>5.3114879999999998</v>
      </c>
    </row>
    <row r="8" spans="1:9" ht="47.25">
      <c r="A8" s="88" t="s">
        <v>13</v>
      </c>
      <c r="B8" s="8" t="s">
        <v>261</v>
      </c>
      <c r="C8" s="77" t="s">
        <v>262</v>
      </c>
      <c r="D8" s="8" t="s">
        <v>6</v>
      </c>
      <c r="E8" s="183">
        <v>8.3999999999999995E-3</v>
      </c>
      <c r="F8" s="8">
        <v>20.079999999999998</v>
      </c>
      <c r="G8" s="306">
        <f>E8*F8</f>
        <v>0.16867199999999999</v>
      </c>
    </row>
    <row r="9" spans="1:9" ht="47.25">
      <c r="A9" s="88" t="s">
        <v>13</v>
      </c>
      <c r="B9" s="8" t="s">
        <v>264</v>
      </c>
      <c r="C9" s="77" t="s">
        <v>265</v>
      </c>
      <c r="D9" s="8" t="s">
        <v>8</v>
      </c>
      <c r="E9" s="183">
        <v>8.3999999999999995E-3</v>
      </c>
      <c r="F9" s="8">
        <v>16.8</v>
      </c>
      <c r="G9" s="306">
        <f>E9*F9</f>
        <v>0.14112</v>
      </c>
    </row>
    <row r="10" spans="1:9" ht="15.75">
      <c r="A10" s="88"/>
      <c r="B10" s="8"/>
      <c r="C10" s="77" t="s">
        <v>545</v>
      </c>
      <c r="D10" s="8" t="s">
        <v>99</v>
      </c>
      <c r="E10" s="183">
        <v>0.16</v>
      </c>
      <c r="F10" s="8">
        <v>90</v>
      </c>
      <c r="G10" s="306">
        <f>E10*F10</f>
        <v>14.4</v>
      </c>
    </row>
    <row r="11" spans="1:9" ht="31.5">
      <c r="A11" s="88" t="s">
        <v>433</v>
      </c>
      <c r="B11" s="8" t="s">
        <v>492</v>
      </c>
      <c r="C11" s="129" t="s">
        <v>484</v>
      </c>
      <c r="D11" s="8" t="s">
        <v>3</v>
      </c>
      <c r="E11" s="119">
        <v>8.9999999999999993E-3</v>
      </c>
      <c r="F11" s="8">
        <v>101.29</v>
      </c>
      <c r="G11" s="249">
        <f t="shared" ref="G11:G13" si="0">F11*E11</f>
        <v>0.91161000000000003</v>
      </c>
    </row>
    <row r="12" spans="1:9" ht="15.75">
      <c r="A12" s="88" t="s">
        <v>433</v>
      </c>
      <c r="B12" s="8"/>
      <c r="C12" s="129" t="s">
        <v>678</v>
      </c>
      <c r="D12" s="8" t="s">
        <v>3</v>
      </c>
      <c r="E12" s="119">
        <v>1.2857574094401723E-2</v>
      </c>
      <c r="F12" s="8">
        <v>36.44</v>
      </c>
      <c r="G12" s="249">
        <f t="shared" si="0"/>
        <v>0.46852999999999873</v>
      </c>
    </row>
    <row r="13" spans="1:9" ht="31.5">
      <c r="A13" s="88" t="s">
        <v>433</v>
      </c>
      <c r="B13" s="8" t="s">
        <v>504</v>
      </c>
      <c r="C13" s="129" t="s">
        <v>505</v>
      </c>
      <c r="D13" s="8" t="s">
        <v>3</v>
      </c>
      <c r="E13" s="119">
        <v>8.0000000000000002E-3</v>
      </c>
      <c r="F13" s="8">
        <v>28.66</v>
      </c>
      <c r="G13" s="249">
        <f t="shared" si="0"/>
        <v>0.22928000000000001</v>
      </c>
      <c r="I13" s="4"/>
    </row>
    <row r="14" spans="1:9">
      <c r="A14" s="345" t="s">
        <v>24</v>
      </c>
      <c r="B14" s="346"/>
      <c r="C14" s="346"/>
      <c r="D14" s="346"/>
      <c r="E14" s="346"/>
      <c r="F14" s="346"/>
      <c r="G14" s="42">
        <f>SUM(G6:G13)</f>
        <v>27.039999999999996</v>
      </c>
    </row>
  </sheetData>
  <mergeCells count="4">
    <mergeCell ref="C1:G1"/>
    <mergeCell ref="C2:G2"/>
    <mergeCell ref="A4:B4"/>
    <mergeCell ref="A14:F1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5" orientation="portrait" r:id="rId1"/>
</worksheet>
</file>

<file path=xl/worksheets/sheet56.xml><?xml version="1.0" encoding="utf-8"?>
<worksheet xmlns="http://schemas.openxmlformats.org/spreadsheetml/2006/main" xmlns:r="http://schemas.openxmlformats.org/officeDocument/2006/relationships">
  <sheetPr codeName="Plan67">
    <pageSetUpPr fitToPage="1"/>
  </sheetPr>
  <dimension ref="A1:I15"/>
  <sheetViews>
    <sheetView view="pageBreakPreview" topLeftCell="A3" zoomScale="85" zoomScaleNormal="85" zoomScaleSheetLayoutView="85" workbookViewId="0">
      <selection activeCell="F19" sqref="F19"/>
    </sheetView>
  </sheetViews>
  <sheetFormatPr defaultRowHeight="15"/>
  <cols>
    <col min="1" max="1" width="14.42578125" bestFit="1" customWidth="1"/>
    <col min="2" max="2" width="7" bestFit="1" customWidth="1"/>
    <col min="3" max="3" width="61.28515625" customWidth="1"/>
    <col min="4" max="4" width="8.5703125" bestFit="1" customWidth="1"/>
    <col min="5" max="5" width="10" bestFit="1" customWidth="1"/>
    <col min="6" max="6" width="10.7109375" bestFit="1" customWidth="1"/>
    <col min="7" max="7" width="11.42578125" style="51" customWidth="1"/>
  </cols>
  <sheetData>
    <row r="1" spans="1:9" ht="33" customHeight="1">
      <c r="A1" s="321" t="s">
        <v>393</v>
      </c>
      <c r="B1" s="322" t="s">
        <v>710</v>
      </c>
      <c r="C1" s="337" t="s">
        <v>394</v>
      </c>
      <c r="D1" s="338"/>
      <c r="E1" s="338"/>
      <c r="F1" s="338"/>
      <c r="G1" s="339"/>
    </row>
    <row r="2" spans="1:9" ht="38.25" customHeight="1">
      <c r="A2" s="323" t="s">
        <v>171</v>
      </c>
      <c r="B2" s="324">
        <v>54</v>
      </c>
      <c r="C2" s="340" t="s">
        <v>172</v>
      </c>
      <c r="D2" s="341"/>
      <c r="E2" s="341"/>
      <c r="F2" s="341"/>
      <c r="G2" s="342"/>
    </row>
    <row r="3" spans="1:9" ht="3" customHeight="1">
      <c r="A3" s="43"/>
      <c r="B3" s="44"/>
      <c r="C3" s="44"/>
      <c r="D3" s="44"/>
      <c r="E3" s="44"/>
      <c r="F3" s="44"/>
      <c r="G3" s="52"/>
    </row>
    <row r="4" spans="1:9" ht="40.5" customHeight="1">
      <c r="A4" s="343" t="s">
        <v>0</v>
      </c>
      <c r="B4" s="344"/>
      <c r="C4" s="177" t="s">
        <v>1</v>
      </c>
      <c r="D4" s="177" t="s">
        <v>2</v>
      </c>
      <c r="E4" s="177" t="s">
        <v>23</v>
      </c>
      <c r="F4" s="1" t="s">
        <v>5</v>
      </c>
      <c r="G4" s="48" t="s">
        <v>7</v>
      </c>
    </row>
    <row r="5" spans="1:9" ht="54" customHeight="1">
      <c r="A5" s="86" t="s">
        <v>9</v>
      </c>
      <c r="B5" s="81" t="s">
        <v>266</v>
      </c>
      <c r="C5" s="83" t="s">
        <v>267</v>
      </c>
      <c r="D5" s="81" t="s">
        <v>41</v>
      </c>
      <c r="E5" s="81" t="s">
        <v>4</v>
      </c>
      <c r="F5" s="7"/>
      <c r="G5" s="63"/>
    </row>
    <row r="6" spans="1:9" ht="15.75">
      <c r="A6" s="88" t="s">
        <v>13</v>
      </c>
      <c r="B6" s="8" t="s">
        <v>27</v>
      </c>
      <c r="C6" s="77" t="s">
        <v>28</v>
      </c>
      <c r="D6" s="8" t="s">
        <v>3</v>
      </c>
      <c r="E6" s="183">
        <v>0.31424999999999997</v>
      </c>
      <c r="F6" s="15">
        <v>18.98</v>
      </c>
      <c r="G6" s="306">
        <f>E6*F6</f>
        <v>5.9644649999999997</v>
      </c>
    </row>
    <row r="7" spans="1:9" ht="15.75">
      <c r="A7" s="88" t="s">
        <v>13</v>
      </c>
      <c r="B7" s="8" t="s">
        <v>20</v>
      </c>
      <c r="C7" s="77" t="s">
        <v>21</v>
      </c>
      <c r="D7" s="8" t="s">
        <v>3</v>
      </c>
      <c r="E7" s="183">
        <v>0.42249999999999999</v>
      </c>
      <c r="F7" s="15">
        <v>13.44</v>
      </c>
      <c r="G7" s="306">
        <f t="shared" ref="G7:G11" si="0">E7*F7</f>
        <v>5.6783999999999999</v>
      </c>
    </row>
    <row r="8" spans="1:9" ht="47.25">
      <c r="A8" s="88" t="s">
        <v>13</v>
      </c>
      <c r="B8" s="8" t="s">
        <v>261</v>
      </c>
      <c r="C8" s="77" t="s">
        <v>262</v>
      </c>
      <c r="D8" s="8" t="s">
        <v>6</v>
      </c>
      <c r="E8" s="183">
        <v>8.3999999999999995E-3</v>
      </c>
      <c r="F8" s="15">
        <v>20.079999999999998</v>
      </c>
      <c r="G8" s="306">
        <f t="shared" si="0"/>
        <v>0.16867199999999999</v>
      </c>
    </row>
    <row r="9" spans="1:9" ht="47.25">
      <c r="A9" s="88" t="s">
        <v>13</v>
      </c>
      <c r="B9" s="8" t="s">
        <v>264</v>
      </c>
      <c r="C9" s="77" t="s">
        <v>265</v>
      </c>
      <c r="D9" s="8" t="s">
        <v>8</v>
      </c>
      <c r="E9" s="183">
        <v>8.3999999999999995E-3</v>
      </c>
      <c r="F9" s="15">
        <v>16.8</v>
      </c>
      <c r="G9" s="306">
        <f t="shared" si="0"/>
        <v>0.14112</v>
      </c>
    </row>
    <row r="10" spans="1:9" ht="15.75">
      <c r="A10" s="88"/>
      <c r="B10" s="8"/>
      <c r="C10" s="77" t="s">
        <v>545</v>
      </c>
      <c r="D10" s="8" t="s">
        <v>99</v>
      </c>
      <c r="E10" s="183">
        <v>0.1</v>
      </c>
      <c r="F10" s="15">
        <v>90</v>
      </c>
      <c r="G10" s="306">
        <f t="shared" si="0"/>
        <v>9</v>
      </c>
    </row>
    <row r="11" spans="1:9" ht="15.75">
      <c r="A11" s="88"/>
      <c r="B11" s="8"/>
      <c r="C11" s="77" t="s">
        <v>546</v>
      </c>
      <c r="D11" s="8" t="s">
        <v>547</v>
      </c>
      <c r="E11" s="334">
        <v>0.16</v>
      </c>
      <c r="F11" s="15">
        <v>90</v>
      </c>
      <c r="G11" s="306">
        <f t="shared" si="0"/>
        <v>14.4</v>
      </c>
    </row>
    <row r="12" spans="1:9" ht="31.5">
      <c r="A12" s="88" t="s">
        <v>433</v>
      </c>
      <c r="B12" s="8" t="s">
        <v>492</v>
      </c>
      <c r="C12" s="129" t="s">
        <v>484</v>
      </c>
      <c r="D12" s="8" t="s">
        <v>3</v>
      </c>
      <c r="E12" s="119">
        <v>0.01</v>
      </c>
      <c r="F12" s="8">
        <v>101.29</v>
      </c>
      <c r="G12" s="249">
        <f t="shared" ref="G12:G14" si="1">F12*E12</f>
        <v>1.0129000000000001</v>
      </c>
    </row>
    <row r="13" spans="1:9" ht="15.75">
      <c r="A13" s="88" t="s">
        <v>433</v>
      </c>
      <c r="B13" s="8"/>
      <c r="C13" s="129" t="s">
        <v>678</v>
      </c>
      <c r="D13" s="8" t="s">
        <v>3</v>
      </c>
      <c r="E13" s="119">
        <v>2.1804143798024023E-2</v>
      </c>
      <c r="F13" s="8">
        <v>36.44</v>
      </c>
      <c r="G13" s="249">
        <f t="shared" si="1"/>
        <v>0.79454299999999534</v>
      </c>
    </row>
    <row r="14" spans="1:9" ht="31.5">
      <c r="A14" s="88" t="s">
        <v>433</v>
      </c>
      <c r="B14" s="8" t="s">
        <v>504</v>
      </c>
      <c r="C14" s="129" t="s">
        <v>505</v>
      </c>
      <c r="D14" s="8" t="s">
        <v>3</v>
      </c>
      <c r="E14" s="119">
        <v>1.4999999999999999E-2</v>
      </c>
      <c r="F14" s="8">
        <v>28.66</v>
      </c>
      <c r="G14" s="249">
        <f t="shared" si="1"/>
        <v>0.4299</v>
      </c>
    </row>
    <row r="15" spans="1:9">
      <c r="A15" s="345" t="s">
        <v>24</v>
      </c>
      <c r="B15" s="346"/>
      <c r="C15" s="346"/>
      <c r="D15" s="346"/>
      <c r="E15" s="346"/>
      <c r="F15" s="346"/>
      <c r="G15" s="42">
        <f>SUM(G6:G14)</f>
        <v>37.590000000000003</v>
      </c>
      <c r="I15" s="4"/>
    </row>
  </sheetData>
  <mergeCells count="4">
    <mergeCell ref="C1:G1"/>
    <mergeCell ref="C2:G2"/>
    <mergeCell ref="A4:B4"/>
    <mergeCell ref="A15:F15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4" orientation="portrait" r:id="rId1"/>
</worksheet>
</file>

<file path=xl/worksheets/sheet57.xml><?xml version="1.0" encoding="utf-8"?>
<worksheet xmlns="http://schemas.openxmlformats.org/spreadsheetml/2006/main" xmlns:r="http://schemas.openxmlformats.org/officeDocument/2006/relationships">
  <sheetPr codeName="Plan68">
    <pageSetUpPr fitToPage="1"/>
  </sheetPr>
  <dimension ref="A1:I15"/>
  <sheetViews>
    <sheetView view="pageBreakPreview" topLeftCell="A3" zoomScale="85" zoomScaleNormal="85" zoomScaleSheetLayoutView="85" workbookViewId="0">
      <selection activeCell="F19" sqref="F19"/>
    </sheetView>
  </sheetViews>
  <sheetFormatPr defaultRowHeight="15"/>
  <cols>
    <col min="1" max="1" width="14.42578125" bestFit="1" customWidth="1"/>
    <col min="2" max="2" width="7" bestFit="1" customWidth="1"/>
    <col min="3" max="3" width="61.28515625" customWidth="1"/>
    <col min="4" max="4" width="9.140625" customWidth="1"/>
    <col min="5" max="5" width="10" bestFit="1" customWidth="1"/>
    <col min="6" max="6" width="10.7109375" bestFit="1" customWidth="1"/>
    <col min="7" max="7" width="9.7109375" style="51" bestFit="1" customWidth="1"/>
  </cols>
  <sheetData>
    <row r="1" spans="1:9" ht="33" customHeight="1">
      <c r="A1" s="321" t="s">
        <v>393</v>
      </c>
      <c r="B1" s="322" t="s">
        <v>710</v>
      </c>
      <c r="C1" s="337" t="s">
        <v>394</v>
      </c>
      <c r="D1" s="338"/>
      <c r="E1" s="338"/>
      <c r="F1" s="338"/>
      <c r="G1" s="339"/>
    </row>
    <row r="2" spans="1:9" ht="38.25" customHeight="1">
      <c r="A2" s="323" t="s">
        <v>173</v>
      </c>
      <c r="B2" s="324">
        <v>55</v>
      </c>
      <c r="C2" s="340" t="s">
        <v>174</v>
      </c>
      <c r="D2" s="341"/>
      <c r="E2" s="341"/>
      <c r="F2" s="341"/>
      <c r="G2" s="342"/>
    </row>
    <row r="3" spans="1:9" ht="3" customHeight="1">
      <c r="A3" s="43"/>
      <c r="B3" s="44"/>
      <c r="C3" s="44"/>
      <c r="D3" s="44"/>
      <c r="E3" s="44"/>
      <c r="F3" s="44"/>
      <c r="G3" s="52"/>
    </row>
    <row r="4" spans="1:9" ht="40.5" customHeight="1">
      <c r="A4" s="343" t="s">
        <v>0</v>
      </c>
      <c r="B4" s="344"/>
      <c r="C4" s="177" t="s">
        <v>1</v>
      </c>
      <c r="D4" s="177" t="s">
        <v>2</v>
      </c>
      <c r="E4" s="177" t="s">
        <v>23</v>
      </c>
      <c r="F4" s="1" t="s">
        <v>5</v>
      </c>
      <c r="G4" s="48" t="s">
        <v>7</v>
      </c>
    </row>
    <row r="5" spans="1:9" ht="54" customHeight="1">
      <c r="A5" s="86" t="s">
        <v>9</v>
      </c>
      <c r="B5" s="81" t="s">
        <v>266</v>
      </c>
      <c r="C5" s="83" t="s">
        <v>267</v>
      </c>
      <c r="D5" s="81" t="s">
        <v>41</v>
      </c>
      <c r="E5" s="81" t="s">
        <v>4</v>
      </c>
      <c r="F5" s="7"/>
      <c r="G5" s="63"/>
    </row>
    <row r="6" spans="1:9" ht="15.75">
      <c r="A6" s="88" t="s">
        <v>13</v>
      </c>
      <c r="B6" s="8" t="s">
        <v>27</v>
      </c>
      <c r="C6" s="77" t="s">
        <v>28</v>
      </c>
      <c r="D6" s="8" t="s">
        <v>3</v>
      </c>
      <c r="E6" s="183">
        <v>0.4254</v>
      </c>
      <c r="F6" s="8">
        <v>18.98</v>
      </c>
      <c r="G6" s="64">
        <f>E6*F6</f>
        <v>8.0740920000000003</v>
      </c>
    </row>
    <row r="7" spans="1:9" ht="15.75">
      <c r="A7" s="88" t="s">
        <v>13</v>
      </c>
      <c r="B7" s="8" t="s">
        <v>20</v>
      </c>
      <c r="C7" s="77" t="s">
        <v>21</v>
      </c>
      <c r="D7" s="8" t="s">
        <v>3</v>
      </c>
      <c r="E7" s="183">
        <v>0.55259999999999998</v>
      </c>
      <c r="F7" s="8">
        <v>13.44</v>
      </c>
      <c r="G7" s="64">
        <f t="shared" ref="G7:G11" si="0">E7*F7</f>
        <v>7.4269439999999998</v>
      </c>
    </row>
    <row r="8" spans="1:9" ht="47.25">
      <c r="A8" s="88" t="s">
        <v>13</v>
      </c>
      <c r="B8" s="8" t="s">
        <v>261</v>
      </c>
      <c r="C8" s="77" t="s">
        <v>262</v>
      </c>
      <c r="D8" s="8" t="s">
        <v>6</v>
      </c>
      <c r="E8" s="183">
        <v>8.3999999999999995E-3</v>
      </c>
      <c r="F8" s="8">
        <v>20.079999999999998</v>
      </c>
      <c r="G8" s="64">
        <f t="shared" si="0"/>
        <v>0.16867199999999999</v>
      </c>
    </row>
    <row r="9" spans="1:9" ht="47.25">
      <c r="A9" s="88" t="s">
        <v>13</v>
      </c>
      <c r="B9" s="8" t="s">
        <v>264</v>
      </c>
      <c r="C9" s="77" t="s">
        <v>265</v>
      </c>
      <c r="D9" s="8" t="s">
        <v>8</v>
      </c>
      <c r="E9" s="183">
        <v>8.3999999999999995E-3</v>
      </c>
      <c r="F9" s="8">
        <v>16.8</v>
      </c>
      <c r="G9" s="64">
        <f t="shared" si="0"/>
        <v>0.14112</v>
      </c>
    </row>
    <row r="10" spans="1:9" ht="15.75">
      <c r="A10" s="88"/>
      <c r="B10" s="8"/>
      <c r="C10" s="77" t="s">
        <v>545</v>
      </c>
      <c r="D10" s="8" t="s">
        <v>99</v>
      </c>
      <c r="E10" s="183">
        <v>0.1</v>
      </c>
      <c r="F10" s="8">
        <v>90</v>
      </c>
      <c r="G10" s="64">
        <f t="shared" si="0"/>
        <v>9</v>
      </c>
    </row>
    <row r="11" spans="1:9" ht="15.75">
      <c r="A11" s="88"/>
      <c r="B11" s="8"/>
      <c r="C11" s="77" t="s">
        <v>546</v>
      </c>
      <c r="D11" s="8" t="s">
        <v>547</v>
      </c>
      <c r="E11" s="334">
        <v>0.16</v>
      </c>
      <c r="F11" s="8">
        <v>90</v>
      </c>
      <c r="G11" s="64">
        <f t="shared" si="0"/>
        <v>14.4</v>
      </c>
    </row>
    <row r="12" spans="1:9" ht="31.5">
      <c r="A12" s="88" t="s">
        <v>433</v>
      </c>
      <c r="B12" s="8" t="s">
        <v>492</v>
      </c>
      <c r="C12" s="129" t="s">
        <v>484</v>
      </c>
      <c r="D12" s="8" t="s">
        <v>3</v>
      </c>
      <c r="E12" s="119">
        <v>1.2E-2</v>
      </c>
      <c r="F12" s="8">
        <v>101.29</v>
      </c>
      <c r="G12" s="249">
        <f t="shared" ref="G12:G14" si="1">F12*E12</f>
        <v>1.2154800000000001</v>
      </c>
    </row>
    <row r="13" spans="1:9" ht="15.75">
      <c r="A13" s="88" t="s">
        <v>433</v>
      </c>
      <c r="B13" s="8"/>
      <c r="C13" s="129" t="s">
        <v>678</v>
      </c>
      <c r="D13" s="8" t="s">
        <v>3</v>
      </c>
      <c r="E13" s="119">
        <v>2.2881229418221675E-2</v>
      </c>
      <c r="F13" s="8">
        <v>36.44</v>
      </c>
      <c r="G13" s="249">
        <f t="shared" si="1"/>
        <v>0.83379199999999776</v>
      </c>
    </row>
    <row r="14" spans="1:9" ht="31.5">
      <c r="A14" s="88" t="s">
        <v>433</v>
      </c>
      <c r="B14" s="8" t="s">
        <v>504</v>
      </c>
      <c r="C14" s="129" t="s">
        <v>505</v>
      </c>
      <c r="D14" s="8" t="s">
        <v>3</v>
      </c>
      <c r="E14" s="119">
        <v>1.4999999999999999E-2</v>
      </c>
      <c r="F14" s="8">
        <v>28.66</v>
      </c>
      <c r="G14" s="249">
        <f t="shared" si="1"/>
        <v>0.4299</v>
      </c>
    </row>
    <row r="15" spans="1:9">
      <c r="A15" s="345" t="s">
        <v>24</v>
      </c>
      <c r="B15" s="346"/>
      <c r="C15" s="346"/>
      <c r="D15" s="346"/>
      <c r="E15" s="346"/>
      <c r="F15" s="346"/>
      <c r="G15" s="42">
        <f>SUM(G6:G14)</f>
        <v>41.69</v>
      </c>
      <c r="I15" s="4"/>
    </row>
  </sheetData>
  <mergeCells count="4">
    <mergeCell ref="C1:G1"/>
    <mergeCell ref="C2:G2"/>
    <mergeCell ref="A4:B4"/>
    <mergeCell ref="A15:F15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5" orientation="portrait" r:id="rId1"/>
</worksheet>
</file>

<file path=xl/worksheets/sheet58.xml><?xml version="1.0" encoding="utf-8"?>
<worksheet xmlns="http://schemas.openxmlformats.org/spreadsheetml/2006/main" xmlns:r="http://schemas.openxmlformats.org/officeDocument/2006/relationships">
  <sheetPr codeName="Plan69">
    <pageSetUpPr fitToPage="1"/>
  </sheetPr>
  <dimension ref="A1:I15"/>
  <sheetViews>
    <sheetView view="pageBreakPreview" topLeftCell="A5" zoomScaleNormal="85" zoomScaleSheetLayoutView="100" workbookViewId="0">
      <selection activeCell="F19" sqref="F19"/>
    </sheetView>
  </sheetViews>
  <sheetFormatPr defaultRowHeight="15"/>
  <cols>
    <col min="1" max="1" width="14.28515625" bestFit="1" customWidth="1"/>
    <col min="2" max="2" width="6.7109375" bestFit="1" customWidth="1"/>
    <col min="3" max="3" width="61.28515625" customWidth="1"/>
    <col min="4" max="4" width="9.140625" customWidth="1"/>
    <col min="5" max="5" width="9.5703125" bestFit="1" customWidth="1"/>
    <col min="6" max="6" width="10.5703125" bestFit="1" customWidth="1"/>
    <col min="7" max="7" width="9.5703125" style="51" bestFit="1" customWidth="1"/>
  </cols>
  <sheetData>
    <row r="1" spans="1:9" ht="33" customHeight="1">
      <c r="A1" s="321" t="s">
        <v>393</v>
      </c>
      <c r="B1" s="322" t="s">
        <v>710</v>
      </c>
      <c r="C1" s="337" t="s">
        <v>394</v>
      </c>
      <c r="D1" s="338"/>
      <c r="E1" s="338"/>
      <c r="F1" s="338"/>
      <c r="G1" s="339"/>
    </row>
    <row r="2" spans="1:9" ht="38.25" customHeight="1">
      <c r="A2" s="323" t="s">
        <v>175</v>
      </c>
      <c r="B2" s="324">
        <v>56</v>
      </c>
      <c r="C2" s="340" t="s">
        <v>176</v>
      </c>
      <c r="D2" s="341"/>
      <c r="E2" s="341"/>
      <c r="F2" s="341"/>
      <c r="G2" s="342"/>
    </row>
    <row r="3" spans="1:9" ht="3" customHeight="1">
      <c r="A3" s="43"/>
      <c r="B3" s="44"/>
      <c r="C3" s="44"/>
      <c r="D3" s="44"/>
      <c r="E3" s="44"/>
      <c r="F3" s="44"/>
      <c r="G3" s="52"/>
    </row>
    <row r="4" spans="1:9" ht="40.5" customHeight="1">
      <c r="A4" s="343" t="s">
        <v>0</v>
      </c>
      <c r="B4" s="344"/>
      <c r="C4" s="177" t="s">
        <v>1</v>
      </c>
      <c r="D4" s="177" t="s">
        <v>2</v>
      </c>
      <c r="E4" s="177" t="s">
        <v>23</v>
      </c>
      <c r="F4" s="1" t="s">
        <v>5</v>
      </c>
      <c r="G4" s="48" t="s">
        <v>7</v>
      </c>
    </row>
    <row r="5" spans="1:9" ht="54" customHeight="1">
      <c r="A5" s="86" t="s">
        <v>9</v>
      </c>
      <c r="B5" s="81" t="s">
        <v>266</v>
      </c>
      <c r="C5" s="83" t="s">
        <v>267</v>
      </c>
      <c r="D5" s="81" t="s">
        <v>41</v>
      </c>
      <c r="E5" s="81" t="s">
        <v>4</v>
      </c>
      <c r="F5" s="7"/>
      <c r="G5" s="63"/>
    </row>
    <row r="6" spans="1:9" ht="15.75">
      <c r="A6" s="88" t="s">
        <v>13</v>
      </c>
      <c r="B6" s="8" t="s">
        <v>27</v>
      </c>
      <c r="C6" s="77" t="s">
        <v>28</v>
      </c>
      <c r="D6" s="8" t="s">
        <v>3</v>
      </c>
      <c r="E6" s="183">
        <v>0.62350000000000005</v>
      </c>
      <c r="F6" s="8">
        <v>18.98</v>
      </c>
      <c r="G6" s="64">
        <f>E6*F6</f>
        <v>11.834030000000002</v>
      </c>
    </row>
    <row r="7" spans="1:9" ht="15.75">
      <c r="A7" s="88" t="s">
        <v>13</v>
      </c>
      <c r="B7" s="8" t="s">
        <v>20</v>
      </c>
      <c r="C7" s="77" t="s">
        <v>21</v>
      </c>
      <c r="D7" s="8" t="s">
        <v>3</v>
      </c>
      <c r="E7" s="183">
        <v>0.68540000000000001</v>
      </c>
      <c r="F7" s="8">
        <v>13.44</v>
      </c>
      <c r="G7" s="64">
        <f t="shared" ref="G7:G11" si="0">E7*F7</f>
        <v>9.2117760000000004</v>
      </c>
    </row>
    <row r="8" spans="1:9" ht="47.25">
      <c r="A8" s="88" t="s">
        <v>13</v>
      </c>
      <c r="B8" s="8" t="s">
        <v>261</v>
      </c>
      <c r="C8" s="77" t="s">
        <v>262</v>
      </c>
      <c r="D8" s="8" t="s">
        <v>6</v>
      </c>
      <c r="E8" s="183">
        <v>8.3999999999999995E-3</v>
      </c>
      <c r="F8" s="8">
        <v>20.079999999999998</v>
      </c>
      <c r="G8" s="64">
        <f t="shared" si="0"/>
        <v>0.16867199999999999</v>
      </c>
    </row>
    <row r="9" spans="1:9" ht="47.25">
      <c r="A9" s="88" t="s">
        <v>13</v>
      </c>
      <c r="B9" s="8" t="s">
        <v>264</v>
      </c>
      <c r="C9" s="77" t="s">
        <v>265</v>
      </c>
      <c r="D9" s="8" t="s">
        <v>8</v>
      </c>
      <c r="E9" s="183">
        <v>8.3999999999999995E-3</v>
      </c>
      <c r="F9" s="8">
        <v>16.8</v>
      </c>
      <c r="G9" s="64">
        <f t="shared" si="0"/>
        <v>0.14112</v>
      </c>
    </row>
    <row r="10" spans="1:9" ht="15.75">
      <c r="A10" s="88"/>
      <c r="B10" s="8"/>
      <c r="C10" s="77" t="s">
        <v>545</v>
      </c>
      <c r="D10" s="8" t="s">
        <v>99</v>
      </c>
      <c r="E10" s="183">
        <v>0.1</v>
      </c>
      <c r="F10" s="8">
        <v>90</v>
      </c>
      <c r="G10" s="64">
        <f t="shared" si="0"/>
        <v>9</v>
      </c>
    </row>
    <row r="11" spans="1:9" ht="15.75">
      <c r="A11" s="88"/>
      <c r="B11" s="8"/>
      <c r="C11" s="77" t="s">
        <v>546</v>
      </c>
      <c r="D11" s="8" t="s">
        <v>547</v>
      </c>
      <c r="E11" s="334">
        <v>0.16</v>
      </c>
      <c r="F11" s="8">
        <v>90</v>
      </c>
      <c r="G11" s="64">
        <f t="shared" si="0"/>
        <v>14.4</v>
      </c>
    </row>
    <row r="12" spans="1:9" ht="31.5">
      <c r="A12" s="88" t="s">
        <v>433</v>
      </c>
      <c r="B12" s="8" t="s">
        <v>492</v>
      </c>
      <c r="C12" s="129" t="s">
        <v>484</v>
      </c>
      <c r="D12" s="8" t="s">
        <v>3</v>
      </c>
      <c r="E12" s="119">
        <v>1.2999999999999999E-2</v>
      </c>
      <c r="F12" s="8">
        <v>101.29</v>
      </c>
      <c r="G12" s="249">
        <f t="shared" ref="G12:G14" si="1">F12*E12</f>
        <v>1.31677</v>
      </c>
    </row>
    <row r="13" spans="1:9" ht="15.75">
      <c r="A13" s="88" t="s">
        <v>433</v>
      </c>
      <c r="B13" s="8"/>
      <c r="C13" s="129" t="s">
        <v>678</v>
      </c>
      <c r="D13" s="8" t="s">
        <v>3</v>
      </c>
      <c r="E13" s="119">
        <v>2.3E-2</v>
      </c>
      <c r="F13" s="8">
        <v>36.44</v>
      </c>
      <c r="G13" s="249">
        <f t="shared" si="1"/>
        <v>0.83811999999999998</v>
      </c>
    </row>
    <row r="14" spans="1:9" ht="31.5">
      <c r="A14" s="88" t="s">
        <v>433</v>
      </c>
      <c r="B14" s="8" t="s">
        <v>504</v>
      </c>
      <c r="C14" s="129" t="s">
        <v>505</v>
      </c>
      <c r="D14" s="8" t="s">
        <v>3</v>
      </c>
      <c r="E14" s="119">
        <v>2.3360502442428408E-2</v>
      </c>
      <c r="F14" s="8">
        <v>28.66</v>
      </c>
      <c r="G14" s="249">
        <f t="shared" si="1"/>
        <v>0.66951199999999822</v>
      </c>
    </row>
    <row r="15" spans="1:9">
      <c r="A15" s="345" t="s">
        <v>24</v>
      </c>
      <c r="B15" s="346"/>
      <c r="C15" s="346"/>
      <c r="D15" s="346"/>
      <c r="E15" s="346"/>
      <c r="F15" s="346"/>
      <c r="G15" s="42">
        <f>SUM(G6:G14)</f>
        <v>47.58</v>
      </c>
      <c r="I15" s="4"/>
    </row>
  </sheetData>
  <mergeCells count="4">
    <mergeCell ref="C1:G1"/>
    <mergeCell ref="C2:G2"/>
    <mergeCell ref="A4:B4"/>
    <mergeCell ref="A15:F15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6" orientation="portrait" r:id="rId1"/>
</worksheet>
</file>

<file path=xl/worksheets/sheet59.xml><?xml version="1.0" encoding="utf-8"?>
<worksheet xmlns="http://schemas.openxmlformats.org/spreadsheetml/2006/main" xmlns:r="http://schemas.openxmlformats.org/officeDocument/2006/relationships">
  <sheetPr codeName="Plan70">
    <pageSetUpPr fitToPage="1"/>
  </sheetPr>
  <dimension ref="A1:I12"/>
  <sheetViews>
    <sheetView view="pageBreakPreview" topLeftCell="A5" zoomScaleNormal="85" zoomScaleSheetLayoutView="100" workbookViewId="0">
      <selection activeCell="F19" sqref="F19"/>
    </sheetView>
  </sheetViews>
  <sheetFormatPr defaultRowHeight="15"/>
  <cols>
    <col min="1" max="1" width="14.28515625" bestFit="1" customWidth="1"/>
    <col min="2" max="2" width="6.7109375" bestFit="1" customWidth="1"/>
    <col min="3" max="3" width="61.28515625" style="36" customWidth="1"/>
    <col min="4" max="4" width="8.5703125" bestFit="1" customWidth="1"/>
    <col min="5" max="5" width="10.7109375" bestFit="1" customWidth="1"/>
    <col min="6" max="6" width="10.5703125" bestFit="1" customWidth="1"/>
    <col min="7" max="7" width="14.42578125" style="51" bestFit="1" customWidth="1"/>
  </cols>
  <sheetData>
    <row r="1" spans="1:9" ht="36.75" customHeight="1">
      <c r="A1" s="321" t="s">
        <v>393</v>
      </c>
      <c r="B1" s="322" t="s">
        <v>710</v>
      </c>
      <c r="C1" s="337" t="s">
        <v>394</v>
      </c>
      <c r="D1" s="338"/>
      <c r="E1" s="338"/>
      <c r="F1" s="338"/>
      <c r="G1" s="339"/>
    </row>
    <row r="2" spans="1:9" ht="43.5" customHeight="1">
      <c r="A2" s="323" t="s">
        <v>177</v>
      </c>
      <c r="B2" s="324">
        <v>57</v>
      </c>
      <c r="C2" s="340" t="s">
        <v>178</v>
      </c>
      <c r="D2" s="341"/>
      <c r="E2" s="341"/>
      <c r="F2" s="341"/>
      <c r="G2" s="342"/>
    </row>
    <row r="3" spans="1:9" ht="3" customHeight="1">
      <c r="A3" s="43"/>
      <c r="B3" s="44"/>
      <c r="C3" s="89"/>
      <c r="D3" s="44"/>
      <c r="E3" s="44"/>
      <c r="F3" s="44"/>
      <c r="G3" s="52"/>
    </row>
    <row r="4" spans="1:9" ht="60" customHeight="1">
      <c r="A4" s="343" t="s">
        <v>0</v>
      </c>
      <c r="B4" s="344"/>
      <c r="C4" s="1" t="s">
        <v>1</v>
      </c>
      <c r="D4" s="34" t="s">
        <v>2</v>
      </c>
      <c r="E4" s="34" t="s">
        <v>23</v>
      </c>
      <c r="F4" s="1" t="s">
        <v>5</v>
      </c>
      <c r="G4" s="48" t="s">
        <v>7</v>
      </c>
    </row>
    <row r="5" spans="1:9" ht="31.5">
      <c r="A5" s="90" t="s">
        <v>9</v>
      </c>
      <c r="B5" s="82" t="s">
        <v>412</v>
      </c>
      <c r="C5" s="83" t="s">
        <v>413</v>
      </c>
      <c r="D5" s="82" t="s">
        <v>12</v>
      </c>
      <c r="E5" s="82" t="s">
        <v>4</v>
      </c>
      <c r="F5" s="85"/>
      <c r="G5" s="91"/>
    </row>
    <row r="6" spans="1:9" ht="18.75" customHeight="1">
      <c r="A6" s="88" t="s">
        <v>13</v>
      </c>
      <c r="B6" s="8" t="s">
        <v>20</v>
      </c>
      <c r="C6" s="77" t="s">
        <v>21</v>
      </c>
      <c r="D6" s="8" t="s">
        <v>3</v>
      </c>
      <c r="E6" s="8" t="s">
        <v>418</v>
      </c>
      <c r="F6" s="8">
        <v>13.44</v>
      </c>
      <c r="G6" s="92">
        <f t="shared" ref="G6:G8" si="0">E6*F6</f>
        <v>8.8569600000000008</v>
      </c>
      <c r="H6" s="178"/>
    </row>
    <row r="7" spans="1:9" ht="47.25">
      <c r="A7" s="88" t="s">
        <v>13</v>
      </c>
      <c r="B7" s="8" t="s">
        <v>261</v>
      </c>
      <c r="C7" s="77" t="s">
        <v>262</v>
      </c>
      <c r="D7" s="8" t="s">
        <v>6</v>
      </c>
      <c r="E7" s="8" t="s">
        <v>313</v>
      </c>
      <c r="F7" s="8">
        <v>20.079999999999998</v>
      </c>
      <c r="G7" s="92">
        <f t="shared" si="0"/>
        <v>5.5019200000000001</v>
      </c>
      <c r="H7" s="38"/>
    </row>
    <row r="8" spans="1:9" ht="47.25">
      <c r="A8" s="88" t="s">
        <v>13</v>
      </c>
      <c r="B8" s="8" t="s">
        <v>264</v>
      </c>
      <c r="C8" s="77" t="s">
        <v>265</v>
      </c>
      <c r="D8" s="8" t="s">
        <v>8</v>
      </c>
      <c r="E8" s="144">
        <v>0.254</v>
      </c>
      <c r="F8" s="8">
        <v>16.8</v>
      </c>
      <c r="G8" s="92">
        <f t="shared" si="0"/>
        <v>4.2671999999999999</v>
      </c>
    </row>
    <row r="9" spans="1:9" ht="31.5">
      <c r="A9" s="88" t="s">
        <v>433</v>
      </c>
      <c r="B9" s="8" t="s">
        <v>492</v>
      </c>
      <c r="C9" s="129" t="s">
        <v>484</v>
      </c>
      <c r="D9" s="8" t="s">
        <v>3</v>
      </c>
      <c r="E9" s="119">
        <v>6.241879751209445E-3</v>
      </c>
      <c r="F9" s="8">
        <v>101.29</v>
      </c>
      <c r="G9" s="249">
        <f t="shared" ref="G9:G11" si="1">F9*E9</f>
        <v>0.63224000000000469</v>
      </c>
      <c r="I9" s="4"/>
    </row>
    <row r="10" spans="1:9" ht="15.75">
      <c r="A10" s="88" t="s">
        <v>433</v>
      </c>
      <c r="B10" s="8"/>
      <c r="C10" s="129" t="s">
        <v>678</v>
      </c>
      <c r="D10" s="8" t="s">
        <v>3</v>
      </c>
      <c r="E10" s="119">
        <v>7.0000000000000001E-3</v>
      </c>
      <c r="F10" s="8">
        <v>36.44</v>
      </c>
      <c r="G10" s="249">
        <f t="shared" si="1"/>
        <v>0.25507999999999997</v>
      </c>
    </row>
    <row r="11" spans="1:9" ht="31.5">
      <c r="A11" s="88" t="s">
        <v>433</v>
      </c>
      <c r="B11" s="8" t="s">
        <v>504</v>
      </c>
      <c r="C11" s="129" t="s">
        <v>505</v>
      </c>
      <c r="D11" s="8" t="s">
        <v>3</v>
      </c>
      <c r="E11" s="119">
        <v>0.01</v>
      </c>
      <c r="F11" s="8">
        <v>28.66</v>
      </c>
      <c r="G11" s="249">
        <f t="shared" si="1"/>
        <v>0.28660000000000002</v>
      </c>
    </row>
    <row r="12" spans="1:9">
      <c r="A12" s="345" t="s">
        <v>24</v>
      </c>
      <c r="B12" s="346"/>
      <c r="C12" s="346"/>
      <c r="D12" s="346"/>
      <c r="E12" s="346"/>
      <c r="F12" s="346"/>
      <c r="G12" s="42">
        <f>SUM(G6:G11)</f>
        <v>19.800000000000004</v>
      </c>
    </row>
  </sheetData>
  <mergeCells count="4">
    <mergeCell ref="C1:G1"/>
    <mergeCell ref="C2:G2"/>
    <mergeCell ref="A4:B4"/>
    <mergeCell ref="A12:F1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Plan39">
    <pageSetUpPr fitToPage="1"/>
  </sheetPr>
  <dimension ref="A1:K8"/>
  <sheetViews>
    <sheetView view="pageBreakPreview" zoomScale="60" zoomScaleNormal="85" workbookViewId="0">
      <selection activeCell="F19" sqref="F19"/>
    </sheetView>
  </sheetViews>
  <sheetFormatPr defaultRowHeight="15"/>
  <cols>
    <col min="1" max="1" width="14.42578125" bestFit="1" customWidth="1"/>
    <col min="2" max="2" width="10.140625" bestFit="1" customWidth="1"/>
    <col min="3" max="3" width="57.85546875" customWidth="1"/>
    <col min="4" max="4" width="10.85546875" customWidth="1"/>
    <col min="5" max="5" width="12" customWidth="1"/>
    <col min="6" max="6" width="14.5703125" customWidth="1"/>
    <col min="7" max="7" width="17.28515625" style="51" customWidth="1"/>
  </cols>
  <sheetData>
    <row r="1" spans="1:11" ht="33" customHeight="1">
      <c r="A1" s="321" t="s">
        <v>393</v>
      </c>
      <c r="B1" s="330" t="s">
        <v>710</v>
      </c>
      <c r="C1" s="337" t="s">
        <v>394</v>
      </c>
      <c r="D1" s="338"/>
      <c r="E1" s="338"/>
      <c r="F1" s="338"/>
      <c r="G1" s="339"/>
    </row>
    <row r="2" spans="1:11" ht="38.25" customHeight="1">
      <c r="A2" s="323"/>
      <c r="B2" s="324">
        <v>6</v>
      </c>
      <c r="C2" s="340" t="s">
        <v>85</v>
      </c>
      <c r="D2" s="341"/>
      <c r="E2" s="341"/>
      <c r="F2" s="341"/>
      <c r="G2" s="342"/>
    </row>
    <row r="3" spans="1:11" ht="3" customHeight="1">
      <c r="A3" s="43"/>
      <c r="B3" s="44"/>
      <c r="C3" s="44"/>
      <c r="D3" s="44"/>
      <c r="E3" s="44"/>
      <c r="F3" s="44"/>
      <c r="G3" s="52"/>
    </row>
    <row r="4" spans="1:11" ht="40.5" customHeight="1">
      <c r="A4" s="343" t="s">
        <v>0</v>
      </c>
      <c r="B4" s="344"/>
      <c r="C4" s="216" t="s">
        <v>1</v>
      </c>
      <c r="D4" s="216" t="s">
        <v>2</v>
      </c>
      <c r="E4" s="216" t="s">
        <v>23</v>
      </c>
      <c r="F4" s="1" t="s">
        <v>5</v>
      </c>
      <c r="G4" s="48" t="s">
        <v>7</v>
      </c>
    </row>
    <row r="5" spans="1:11" ht="15.75">
      <c r="A5" s="86"/>
      <c r="B5" s="81"/>
      <c r="C5" s="83"/>
      <c r="D5" s="81" t="s">
        <v>542</v>
      </c>
      <c r="E5" s="81"/>
      <c r="F5" s="85"/>
      <c r="G5" s="91"/>
      <c r="H5" s="97"/>
      <c r="I5" s="12"/>
      <c r="J5" s="12"/>
      <c r="K5" s="11"/>
    </row>
    <row r="6" spans="1:11" ht="15.75">
      <c r="A6" s="88"/>
      <c r="B6" s="8"/>
      <c r="C6" s="77" t="s">
        <v>85</v>
      </c>
      <c r="D6" s="8" t="s">
        <v>542</v>
      </c>
      <c r="E6" s="119">
        <v>1</v>
      </c>
      <c r="F6" s="8">
        <v>168</v>
      </c>
      <c r="G6" s="92">
        <f>E6*F6</f>
        <v>168</v>
      </c>
      <c r="H6" s="97"/>
      <c r="I6" s="12"/>
      <c r="J6" s="12"/>
    </row>
    <row r="7" spans="1:11" ht="15.75">
      <c r="A7" s="88"/>
      <c r="B7" s="8"/>
      <c r="C7" s="77"/>
      <c r="D7" s="8"/>
      <c r="E7" s="8"/>
      <c r="F7" s="231"/>
      <c r="G7" s="92">
        <f>E7*F7</f>
        <v>0</v>
      </c>
      <c r="H7" s="97"/>
      <c r="I7" s="12"/>
      <c r="J7" s="12"/>
    </row>
    <row r="8" spans="1:11">
      <c r="A8" s="345" t="s">
        <v>24</v>
      </c>
      <c r="B8" s="346"/>
      <c r="C8" s="346"/>
      <c r="D8" s="346"/>
      <c r="E8" s="346"/>
      <c r="F8" s="346"/>
      <c r="G8" s="42">
        <f>SUM(G6:G7)</f>
        <v>168</v>
      </c>
      <c r="I8" s="4"/>
    </row>
  </sheetData>
  <mergeCells count="4">
    <mergeCell ref="C1:G1"/>
    <mergeCell ref="C2:G2"/>
    <mergeCell ref="A4:B4"/>
    <mergeCell ref="A8:F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7" orientation="portrait" r:id="rId1"/>
</worksheet>
</file>

<file path=xl/worksheets/sheet60.xml><?xml version="1.0" encoding="utf-8"?>
<worksheet xmlns="http://schemas.openxmlformats.org/spreadsheetml/2006/main" xmlns:r="http://schemas.openxmlformats.org/officeDocument/2006/relationships">
  <sheetPr codeName="Plan12">
    <pageSetUpPr fitToPage="1"/>
  </sheetPr>
  <dimension ref="A1:H16"/>
  <sheetViews>
    <sheetView view="pageBreakPreview" topLeftCell="A10" zoomScaleNormal="85" zoomScaleSheetLayoutView="100" workbookViewId="0">
      <selection activeCell="F19" sqref="F19"/>
    </sheetView>
  </sheetViews>
  <sheetFormatPr defaultRowHeight="15"/>
  <cols>
    <col min="1" max="1" width="14.28515625" style="11" bestFit="1" customWidth="1"/>
    <col min="2" max="2" width="8.85546875" style="11" bestFit="1" customWidth="1"/>
    <col min="3" max="3" width="69.28515625" style="36" customWidth="1"/>
    <col min="4" max="4" width="8.7109375" style="11" bestFit="1" customWidth="1"/>
    <col min="5" max="5" width="15.42578125" bestFit="1" customWidth="1"/>
    <col min="6" max="6" width="10.5703125" bestFit="1" customWidth="1"/>
    <col min="7" max="7" width="13.42578125" style="51" customWidth="1"/>
  </cols>
  <sheetData>
    <row r="1" spans="1:8" ht="33" customHeight="1">
      <c r="A1" s="321" t="s">
        <v>393</v>
      </c>
      <c r="B1" s="322" t="s">
        <v>710</v>
      </c>
      <c r="C1" s="337" t="s">
        <v>394</v>
      </c>
      <c r="D1" s="338"/>
      <c r="E1" s="338"/>
      <c r="F1" s="338"/>
      <c r="G1" s="339"/>
    </row>
    <row r="2" spans="1:8" ht="38.25" customHeight="1">
      <c r="A2" s="323" t="s">
        <v>179</v>
      </c>
      <c r="B2" s="324">
        <v>58</v>
      </c>
      <c r="C2" s="340" t="s">
        <v>180</v>
      </c>
      <c r="D2" s="341"/>
      <c r="E2" s="341"/>
      <c r="F2" s="341"/>
      <c r="G2" s="342"/>
    </row>
    <row r="3" spans="1:8" ht="3" customHeight="1" thickBot="1">
      <c r="A3" s="43"/>
      <c r="B3" s="44"/>
      <c r="C3" s="89"/>
      <c r="D3" s="44"/>
      <c r="E3" s="44"/>
      <c r="F3" s="44"/>
      <c r="G3" s="52"/>
    </row>
    <row r="4" spans="1:8" ht="40.5" customHeight="1">
      <c r="A4" s="358" t="s">
        <v>0</v>
      </c>
      <c r="B4" s="359"/>
      <c r="C4" s="46" t="s">
        <v>1</v>
      </c>
      <c r="D4" s="45" t="s">
        <v>2</v>
      </c>
      <c r="E4" s="45" t="s">
        <v>23</v>
      </c>
      <c r="F4" s="46" t="s">
        <v>5</v>
      </c>
      <c r="G4" s="53" t="s">
        <v>7</v>
      </c>
    </row>
    <row r="5" spans="1:8" ht="63" customHeight="1">
      <c r="A5" s="90" t="s">
        <v>9</v>
      </c>
      <c r="B5" s="82" t="s">
        <v>284</v>
      </c>
      <c r="C5" s="84" t="s">
        <v>285</v>
      </c>
      <c r="D5" s="82" t="s">
        <v>12</v>
      </c>
      <c r="E5" s="84" t="s">
        <v>4</v>
      </c>
      <c r="F5" s="84"/>
      <c r="G5" s="95"/>
      <c r="H5" s="11"/>
    </row>
    <row r="6" spans="1:8" ht="63" customHeight="1">
      <c r="A6" s="88" t="s">
        <v>13</v>
      </c>
      <c r="B6" s="8" t="s">
        <v>291</v>
      </c>
      <c r="C6" s="76" t="s">
        <v>292</v>
      </c>
      <c r="D6" s="8" t="s">
        <v>6</v>
      </c>
      <c r="E6" s="8" t="s">
        <v>270</v>
      </c>
      <c r="F6" s="8">
        <v>188.58</v>
      </c>
      <c r="G6" s="92">
        <f>E6*F6</f>
        <v>0.56574000000000002</v>
      </c>
    </row>
    <row r="7" spans="1:8" ht="63">
      <c r="A7" s="88" t="s">
        <v>13</v>
      </c>
      <c r="B7" s="8" t="s">
        <v>14</v>
      </c>
      <c r="C7" s="76" t="s">
        <v>15</v>
      </c>
      <c r="D7" s="8" t="s">
        <v>6</v>
      </c>
      <c r="E7" s="8" t="s">
        <v>286</v>
      </c>
      <c r="F7" s="8">
        <v>87.17</v>
      </c>
      <c r="G7" s="92">
        <f t="shared" ref="G7:G8" si="0">E7*F7</f>
        <v>0.69735999999999998</v>
      </c>
    </row>
    <row r="8" spans="1:8" ht="15.75">
      <c r="A8" s="88" t="s">
        <v>13</v>
      </c>
      <c r="B8" s="8" t="s">
        <v>20</v>
      </c>
      <c r="C8" s="76" t="s">
        <v>21</v>
      </c>
      <c r="D8" s="8" t="s">
        <v>3</v>
      </c>
      <c r="E8" s="8" t="s">
        <v>286</v>
      </c>
      <c r="F8" s="8">
        <v>13.44</v>
      </c>
      <c r="G8" s="92">
        <f t="shared" si="0"/>
        <v>0.10752</v>
      </c>
    </row>
    <row r="9" spans="1:8" ht="31.5">
      <c r="A9" s="90" t="s">
        <v>287</v>
      </c>
      <c r="B9" s="82" t="s">
        <v>288</v>
      </c>
      <c r="C9" s="84" t="s">
        <v>289</v>
      </c>
      <c r="D9" s="82" t="s">
        <v>290</v>
      </c>
      <c r="E9" s="82" t="s">
        <v>295</v>
      </c>
      <c r="F9" s="94">
        <v>20</v>
      </c>
      <c r="G9" s="95"/>
    </row>
    <row r="10" spans="1:8" ht="63">
      <c r="A10" s="88" t="s">
        <v>13</v>
      </c>
      <c r="B10" s="8" t="s">
        <v>291</v>
      </c>
      <c r="C10" s="76" t="s">
        <v>292</v>
      </c>
      <c r="D10" s="8" t="s">
        <v>6</v>
      </c>
      <c r="E10" s="179">
        <v>1.2099999999999999E-3</v>
      </c>
      <c r="F10" s="8">
        <v>188.58</v>
      </c>
      <c r="G10" s="92">
        <f>E10*F10*F9</f>
        <v>4.5636359999999998</v>
      </c>
    </row>
    <row r="11" spans="1:8" ht="63">
      <c r="A11" s="88" t="s">
        <v>13</v>
      </c>
      <c r="B11" s="8" t="s">
        <v>293</v>
      </c>
      <c r="C11" s="76" t="s">
        <v>294</v>
      </c>
      <c r="D11" s="8" t="s">
        <v>8</v>
      </c>
      <c r="E11" s="179">
        <v>8.5499999999999997E-4</v>
      </c>
      <c r="F11" s="8">
        <v>188.58</v>
      </c>
      <c r="G11" s="92">
        <f>E11*F11*F10</f>
        <v>30.405866022000005</v>
      </c>
    </row>
    <row r="12" spans="1:8" ht="15.75">
      <c r="A12" s="90"/>
      <c r="B12" s="82"/>
      <c r="C12" s="84"/>
      <c r="D12" s="82"/>
      <c r="E12" s="82"/>
      <c r="F12" s="94"/>
      <c r="G12" s="95"/>
    </row>
    <row r="13" spans="1:8" ht="31.5">
      <c r="A13" s="88" t="s">
        <v>433</v>
      </c>
      <c r="B13" s="8" t="s">
        <v>492</v>
      </c>
      <c r="C13" s="129" t="s">
        <v>484</v>
      </c>
      <c r="D13" s="8" t="s">
        <v>3</v>
      </c>
      <c r="E13" s="119">
        <v>0.01</v>
      </c>
      <c r="F13" s="8">
        <v>101.29</v>
      </c>
      <c r="G13" s="249">
        <f t="shared" ref="G13:G15" si="1">F13*E13</f>
        <v>1.0129000000000001</v>
      </c>
    </row>
    <row r="14" spans="1:8" ht="15.75">
      <c r="A14" s="88" t="s">
        <v>433</v>
      </c>
      <c r="B14" s="8"/>
      <c r="C14" s="129" t="s">
        <v>678</v>
      </c>
      <c r="D14" s="8" t="s">
        <v>3</v>
      </c>
      <c r="E14" s="119">
        <v>0.02</v>
      </c>
      <c r="F14" s="8">
        <v>36.44</v>
      </c>
      <c r="G14" s="249">
        <f t="shared" si="1"/>
        <v>0.7288</v>
      </c>
    </row>
    <row r="15" spans="1:8" ht="31.5">
      <c r="A15" s="88" t="s">
        <v>433</v>
      </c>
      <c r="B15" s="8" t="s">
        <v>504</v>
      </c>
      <c r="C15" s="129" t="s">
        <v>505</v>
      </c>
      <c r="D15" s="8" t="s">
        <v>3</v>
      </c>
      <c r="E15" s="119">
        <v>1.9475854082345447E-2</v>
      </c>
      <c r="F15" s="8">
        <v>28.66</v>
      </c>
      <c r="G15" s="249">
        <f t="shared" si="1"/>
        <v>0.55817797800002056</v>
      </c>
    </row>
    <row r="16" spans="1:8">
      <c r="A16" s="345" t="s">
        <v>24</v>
      </c>
      <c r="B16" s="346"/>
      <c r="C16" s="346"/>
      <c r="D16" s="346"/>
      <c r="E16" s="346"/>
      <c r="F16" s="346"/>
      <c r="G16" s="42">
        <f>SUM(G6:G15)</f>
        <v>38.640000000000022</v>
      </c>
    </row>
  </sheetData>
  <mergeCells count="4">
    <mergeCell ref="A4:B4"/>
    <mergeCell ref="C1:G1"/>
    <mergeCell ref="C2:G2"/>
    <mergeCell ref="A16:F16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5" orientation="portrait" r:id="rId1"/>
</worksheet>
</file>

<file path=xl/worksheets/sheet61.xml><?xml version="1.0" encoding="utf-8"?>
<worksheet xmlns="http://schemas.openxmlformats.org/spreadsheetml/2006/main" xmlns:r="http://schemas.openxmlformats.org/officeDocument/2006/relationships">
  <sheetPr codeName="Plan71">
    <pageSetUpPr fitToPage="1"/>
  </sheetPr>
  <dimension ref="A1:K12"/>
  <sheetViews>
    <sheetView view="pageBreakPreview" zoomScaleNormal="85" zoomScaleSheetLayoutView="100" workbookViewId="0">
      <selection activeCell="F19" sqref="F19"/>
    </sheetView>
  </sheetViews>
  <sheetFormatPr defaultRowHeight="15"/>
  <cols>
    <col min="1" max="1" width="14.28515625" bestFit="1" customWidth="1"/>
    <col min="2" max="2" width="8.85546875" bestFit="1" customWidth="1"/>
    <col min="3" max="3" width="61.28515625" customWidth="1"/>
    <col min="4" max="4" width="8.5703125" bestFit="1" customWidth="1"/>
    <col min="5" max="5" width="11.28515625" bestFit="1" customWidth="1"/>
    <col min="6" max="6" width="10.5703125" bestFit="1" customWidth="1"/>
    <col min="7" max="7" width="9.42578125" style="51" bestFit="1" customWidth="1"/>
  </cols>
  <sheetData>
    <row r="1" spans="1:11" ht="33" customHeight="1">
      <c r="A1" s="321" t="s">
        <v>393</v>
      </c>
      <c r="B1" s="322" t="s">
        <v>710</v>
      </c>
      <c r="C1" s="337" t="s">
        <v>394</v>
      </c>
      <c r="D1" s="338"/>
      <c r="E1" s="338"/>
      <c r="F1" s="338"/>
      <c r="G1" s="339"/>
    </row>
    <row r="2" spans="1:11" ht="38.25" customHeight="1">
      <c r="A2" s="323" t="s">
        <v>181</v>
      </c>
      <c r="B2" s="324">
        <v>59</v>
      </c>
      <c r="C2" s="340" t="s">
        <v>182</v>
      </c>
      <c r="D2" s="341"/>
      <c r="E2" s="341"/>
      <c r="F2" s="341"/>
      <c r="G2" s="342"/>
    </row>
    <row r="3" spans="1:11" ht="3" customHeight="1">
      <c r="A3" s="43"/>
      <c r="B3" s="44"/>
      <c r="C3" s="44"/>
      <c r="D3" s="44"/>
      <c r="E3" s="44"/>
      <c r="F3" s="44"/>
      <c r="G3" s="52"/>
    </row>
    <row r="4" spans="1:11" ht="40.5" customHeight="1">
      <c r="A4" s="343" t="s">
        <v>0</v>
      </c>
      <c r="B4" s="344"/>
      <c r="C4" s="170" t="s">
        <v>1</v>
      </c>
      <c r="D4" s="170" t="s">
        <v>2</v>
      </c>
      <c r="E4" s="170" t="s">
        <v>23</v>
      </c>
      <c r="F4" s="1" t="s">
        <v>5</v>
      </c>
      <c r="G4" s="48" t="s">
        <v>7</v>
      </c>
    </row>
    <row r="5" spans="1:11" ht="47.25">
      <c r="A5" s="86" t="s">
        <v>296</v>
      </c>
      <c r="B5" s="81" t="s">
        <v>551</v>
      </c>
      <c r="C5" s="83" t="s">
        <v>550</v>
      </c>
      <c r="D5" s="81" t="s">
        <v>26</v>
      </c>
      <c r="E5" s="81" t="s">
        <v>4</v>
      </c>
      <c r="F5" s="85"/>
      <c r="G5" s="91"/>
      <c r="H5" s="97"/>
      <c r="I5" s="12"/>
      <c r="J5" s="12"/>
      <c r="K5" s="11"/>
    </row>
    <row r="6" spans="1:11" ht="15.75">
      <c r="A6" s="88" t="s">
        <v>13</v>
      </c>
      <c r="B6" s="8" t="s">
        <v>552</v>
      </c>
      <c r="C6" s="77" t="s">
        <v>548</v>
      </c>
      <c r="D6" s="8" t="s">
        <v>26</v>
      </c>
      <c r="E6" s="8" t="s">
        <v>404</v>
      </c>
      <c r="F6" s="8"/>
      <c r="G6" s="92">
        <f>E6*F6</f>
        <v>0</v>
      </c>
      <c r="H6" s="97"/>
      <c r="I6" s="12"/>
      <c r="J6" s="12"/>
    </row>
    <row r="7" spans="1:11" ht="15.75">
      <c r="A7" s="88" t="s">
        <v>13</v>
      </c>
      <c r="B7" s="8" t="s">
        <v>299</v>
      </c>
      <c r="C7" s="77" t="s">
        <v>300</v>
      </c>
      <c r="D7" s="8" t="s">
        <v>3</v>
      </c>
      <c r="E7" s="8" t="s">
        <v>549</v>
      </c>
      <c r="F7" s="8">
        <v>23.89</v>
      </c>
      <c r="G7" s="92">
        <f>E7*F7</f>
        <v>2.2695500000000002</v>
      </c>
      <c r="H7" s="97"/>
      <c r="I7" s="12"/>
      <c r="J7" s="12"/>
    </row>
    <row r="8" spans="1:11" ht="15.75">
      <c r="A8" s="88" t="s">
        <v>13</v>
      </c>
      <c r="B8" s="8" t="s">
        <v>20</v>
      </c>
      <c r="C8" s="77" t="s">
        <v>21</v>
      </c>
      <c r="D8" s="8" t="s">
        <v>3</v>
      </c>
      <c r="E8" s="8" t="s">
        <v>70</v>
      </c>
      <c r="F8" s="8">
        <v>13.44</v>
      </c>
      <c r="G8" s="92">
        <f>E8*F8</f>
        <v>2.5535999999999999</v>
      </c>
      <c r="H8" s="97"/>
      <c r="I8" s="12"/>
      <c r="J8" s="12"/>
    </row>
    <row r="9" spans="1:11" ht="31.5">
      <c r="A9" s="88" t="s">
        <v>433</v>
      </c>
      <c r="B9" s="8" t="s">
        <v>492</v>
      </c>
      <c r="C9" s="129" t="s">
        <v>484</v>
      </c>
      <c r="D9" s="8" t="s">
        <v>3</v>
      </c>
      <c r="E9" s="119">
        <v>1.5E-3</v>
      </c>
      <c r="F9" s="8">
        <v>101.29</v>
      </c>
      <c r="G9" s="249">
        <f t="shared" ref="G9:G11" si="0">F9*E9</f>
        <v>0.15193500000000001</v>
      </c>
      <c r="H9" s="97"/>
      <c r="I9" s="12"/>
      <c r="J9" s="12"/>
    </row>
    <row r="10" spans="1:11" ht="15.75">
      <c r="A10" s="88" t="s">
        <v>433</v>
      </c>
      <c r="B10" s="8"/>
      <c r="C10" s="129" t="s">
        <v>678</v>
      </c>
      <c r="D10" s="8" t="s">
        <v>3</v>
      </c>
      <c r="E10" s="119">
        <v>2E-3</v>
      </c>
      <c r="F10" s="8">
        <v>36.44</v>
      </c>
      <c r="G10" s="249">
        <f t="shared" si="0"/>
        <v>7.288E-2</v>
      </c>
      <c r="H10" s="97"/>
      <c r="I10" s="12"/>
      <c r="J10" s="12"/>
    </row>
    <row r="11" spans="1:11" ht="31.5">
      <c r="A11" s="88" t="s">
        <v>433</v>
      </c>
      <c r="B11" s="8" t="s">
        <v>504</v>
      </c>
      <c r="C11" s="129" t="s">
        <v>505</v>
      </c>
      <c r="D11" s="8" t="s">
        <v>3</v>
      </c>
      <c r="E11" s="119">
        <v>3.0000000000000001E-3</v>
      </c>
      <c r="F11" s="8">
        <v>28.66</v>
      </c>
      <c r="G11" s="249">
        <f t="shared" si="0"/>
        <v>8.5980000000000001E-2</v>
      </c>
      <c r="H11" s="97"/>
      <c r="I11" s="12"/>
      <c r="J11" s="12"/>
    </row>
    <row r="12" spans="1:11">
      <c r="A12" s="345" t="s">
        <v>24</v>
      </c>
      <c r="B12" s="346"/>
      <c r="C12" s="346"/>
      <c r="D12" s="346"/>
      <c r="E12" s="346"/>
      <c r="F12" s="346"/>
      <c r="G12" s="262">
        <f>SUM(G6:G11)</f>
        <v>5.1339449999999998</v>
      </c>
      <c r="I12" s="4"/>
    </row>
  </sheetData>
  <mergeCells count="4">
    <mergeCell ref="C1:G1"/>
    <mergeCell ref="C2:G2"/>
    <mergeCell ref="A4:B4"/>
    <mergeCell ref="A12:F1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4" orientation="portrait" r:id="rId1"/>
</worksheet>
</file>

<file path=xl/worksheets/sheet62.xml><?xml version="1.0" encoding="utf-8"?>
<worksheet xmlns="http://schemas.openxmlformats.org/spreadsheetml/2006/main" xmlns:r="http://schemas.openxmlformats.org/officeDocument/2006/relationships">
  <sheetPr codeName="Plan13">
    <pageSetUpPr fitToPage="1"/>
  </sheetPr>
  <dimension ref="A1:K11"/>
  <sheetViews>
    <sheetView view="pageBreakPreview" zoomScaleNormal="85" zoomScaleSheetLayoutView="100" workbookViewId="0">
      <selection activeCell="F19" sqref="F19"/>
    </sheetView>
  </sheetViews>
  <sheetFormatPr defaultRowHeight="15"/>
  <cols>
    <col min="1" max="1" width="14.28515625" bestFit="1" customWidth="1"/>
    <col min="2" max="2" width="6.7109375" bestFit="1" customWidth="1"/>
    <col min="3" max="3" width="61.28515625" customWidth="1"/>
    <col min="4" max="4" width="8.5703125" bestFit="1" customWidth="1"/>
    <col min="5" max="5" width="10.7109375" bestFit="1" customWidth="1"/>
    <col min="6" max="6" width="10.5703125" bestFit="1" customWidth="1"/>
    <col min="7" max="7" width="9.42578125" style="51" bestFit="1" customWidth="1"/>
  </cols>
  <sheetData>
    <row r="1" spans="1:11" ht="33" customHeight="1">
      <c r="A1" s="321" t="s">
        <v>393</v>
      </c>
      <c r="B1" s="322" t="s">
        <v>710</v>
      </c>
      <c r="C1" s="337" t="s">
        <v>394</v>
      </c>
      <c r="D1" s="338"/>
      <c r="E1" s="338"/>
      <c r="F1" s="338"/>
      <c r="G1" s="339"/>
    </row>
    <row r="2" spans="1:11" ht="38.25" customHeight="1">
      <c r="A2" s="323" t="s">
        <v>183</v>
      </c>
      <c r="B2" s="324">
        <v>60</v>
      </c>
      <c r="C2" s="340" t="s">
        <v>184</v>
      </c>
      <c r="D2" s="341"/>
      <c r="E2" s="341"/>
      <c r="F2" s="341"/>
      <c r="G2" s="342"/>
    </row>
    <row r="3" spans="1:11" ht="3" customHeight="1">
      <c r="A3" s="43"/>
      <c r="B3" s="44"/>
      <c r="C3" s="44"/>
      <c r="D3" s="44"/>
      <c r="E3" s="44"/>
      <c r="F3" s="44"/>
      <c r="G3" s="52"/>
    </row>
    <row r="4" spans="1:11" ht="40.5" customHeight="1">
      <c r="A4" s="343" t="s">
        <v>0</v>
      </c>
      <c r="B4" s="344"/>
      <c r="C4" s="34" t="s">
        <v>1</v>
      </c>
      <c r="D4" s="34" t="s">
        <v>2</v>
      </c>
      <c r="E4" s="34" t="s">
        <v>23</v>
      </c>
      <c r="F4" s="1" t="s">
        <v>5</v>
      </c>
      <c r="G4" s="48" t="s">
        <v>7</v>
      </c>
    </row>
    <row r="5" spans="1:11" ht="63">
      <c r="A5" s="86" t="s">
        <v>296</v>
      </c>
      <c r="B5" s="81" t="s">
        <v>297</v>
      </c>
      <c r="C5" s="83" t="s">
        <v>298</v>
      </c>
      <c r="D5" s="81" t="s">
        <v>26</v>
      </c>
      <c r="E5" s="81" t="s">
        <v>4</v>
      </c>
      <c r="F5" s="85"/>
      <c r="G5" s="91"/>
      <c r="H5" s="97"/>
      <c r="I5" s="12"/>
      <c r="J5" s="12"/>
      <c r="K5" s="11"/>
    </row>
    <row r="6" spans="1:11" ht="15.75">
      <c r="A6" s="88" t="s">
        <v>13</v>
      </c>
      <c r="B6" s="8" t="s">
        <v>299</v>
      </c>
      <c r="C6" s="77" t="s">
        <v>300</v>
      </c>
      <c r="D6" s="8" t="s">
        <v>3</v>
      </c>
      <c r="E6" s="8" t="s">
        <v>301</v>
      </c>
      <c r="F6" s="8">
        <v>23.89</v>
      </c>
      <c r="G6" s="92">
        <f>E6*F6</f>
        <v>2.8835230000000003</v>
      </c>
      <c r="H6" s="97"/>
      <c r="I6" s="12"/>
      <c r="J6" s="12"/>
    </row>
    <row r="7" spans="1:11" ht="15.75">
      <c r="A7" s="88" t="s">
        <v>13</v>
      </c>
      <c r="B7" s="8" t="s">
        <v>20</v>
      </c>
      <c r="C7" s="77" t="s">
        <v>21</v>
      </c>
      <c r="D7" s="8" t="s">
        <v>3</v>
      </c>
      <c r="E7" s="8" t="s">
        <v>301</v>
      </c>
      <c r="F7" s="8">
        <v>13.44</v>
      </c>
      <c r="G7" s="92">
        <f>E7*F7</f>
        <v>1.6222079999999999</v>
      </c>
      <c r="H7" s="97"/>
      <c r="I7" s="12"/>
      <c r="J7" s="12"/>
    </row>
    <row r="8" spans="1:11" ht="31.5">
      <c r="A8" s="88" t="s">
        <v>433</v>
      </c>
      <c r="B8" s="8" t="s">
        <v>492</v>
      </c>
      <c r="C8" s="77" t="s">
        <v>484</v>
      </c>
      <c r="D8" s="8" t="s">
        <v>3</v>
      </c>
      <c r="E8" s="144">
        <v>1.5299999999999999E-3</v>
      </c>
      <c r="F8" s="8">
        <v>101.29</v>
      </c>
      <c r="G8" s="92">
        <f t="shared" ref="G8:G10" si="0">E8*F8</f>
        <v>0.15497369999999999</v>
      </c>
      <c r="H8" s="97"/>
      <c r="I8" s="12"/>
      <c r="J8" s="12"/>
    </row>
    <row r="9" spans="1:11" ht="15.75">
      <c r="A9" s="88" t="s">
        <v>433</v>
      </c>
      <c r="B9" s="8"/>
      <c r="C9" s="77" t="s">
        <v>678</v>
      </c>
      <c r="D9" s="8" t="s">
        <v>3</v>
      </c>
      <c r="E9" s="144">
        <v>2E-3</v>
      </c>
      <c r="F9" s="8">
        <v>36.44</v>
      </c>
      <c r="G9" s="92">
        <f t="shared" si="0"/>
        <v>7.288E-2</v>
      </c>
      <c r="H9" s="97"/>
      <c r="I9" s="12"/>
      <c r="J9" s="12"/>
    </row>
    <row r="10" spans="1:11" ht="31.5">
      <c r="A10" s="88" t="s">
        <v>433</v>
      </c>
      <c r="B10" s="8" t="s">
        <v>504</v>
      </c>
      <c r="C10" s="77" t="s">
        <v>505</v>
      </c>
      <c r="D10" s="8" t="s">
        <v>3</v>
      </c>
      <c r="E10" s="144">
        <v>2E-3</v>
      </c>
      <c r="F10" s="8">
        <v>28.66</v>
      </c>
      <c r="G10" s="92">
        <f t="shared" si="0"/>
        <v>5.7320000000000003E-2</v>
      </c>
      <c r="H10" s="97"/>
      <c r="I10" s="12"/>
      <c r="J10" s="12"/>
    </row>
    <row r="11" spans="1:11">
      <c r="A11" s="345" t="s">
        <v>24</v>
      </c>
      <c r="B11" s="346"/>
      <c r="C11" s="346"/>
      <c r="D11" s="346"/>
      <c r="E11" s="346"/>
      <c r="F11" s="346"/>
      <c r="G11" s="262">
        <f>SUM(G6:G10)</f>
        <v>4.7909046999999996</v>
      </c>
      <c r="I11" s="4"/>
    </row>
  </sheetData>
  <mergeCells count="4">
    <mergeCell ref="A11:F11"/>
    <mergeCell ref="A4:B4"/>
    <mergeCell ref="C1:G1"/>
    <mergeCell ref="C2:G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5" orientation="portrait" r:id="rId1"/>
</worksheet>
</file>

<file path=xl/worksheets/sheet63.xml><?xml version="1.0" encoding="utf-8"?>
<worksheet xmlns="http://schemas.openxmlformats.org/spreadsheetml/2006/main" xmlns:r="http://schemas.openxmlformats.org/officeDocument/2006/relationships">
  <sheetPr codeName="Plan14">
    <pageSetUpPr fitToPage="1"/>
  </sheetPr>
  <dimension ref="A1:K11"/>
  <sheetViews>
    <sheetView view="pageBreakPreview" zoomScaleNormal="85" zoomScaleSheetLayoutView="100" workbookViewId="0">
      <selection activeCell="F19" sqref="F19"/>
    </sheetView>
  </sheetViews>
  <sheetFormatPr defaultRowHeight="15"/>
  <cols>
    <col min="1" max="1" width="15.7109375" bestFit="1" customWidth="1"/>
    <col min="2" max="2" width="8.140625" bestFit="1" customWidth="1"/>
    <col min="3" max="3" width="61.28515625" customWidth="1"/>
    <col min="4" max="4" width="8.5703125" bestFit="1" customWidth="1"/>
    <col min="5" max="5" width="12.140625" bestFit="1" customWidth="1"/>
    <col min="6" max="6" width="10.5703125" bestFit="1" customWidth="1"/>
    <col min="7" max="7" width="9.42578125" style="51" bestFit="1" customWidth="1"/>
  </cols>
  <sheetData>
    <row r="1" spans="1:11" ht="33" customHeight="1">
      <c r="A1" s="321" t="s">
        <v>393</v>
      </c>
      <c r="B1" s="322" t="s">
        <v>710</v>
      </c>
      <c r="C1" s="337" t="s">
        <v>394</v>
      </c>
      <c r="D1" s="338"/>
      <c r="E1" s="338"/>
      <c r="F1" s="338"/>
      <c r="G1" s="339"/>
    </row>
    <row r="2" spans="1:11" ht="38.25" customHeight="1">
      <c r="A2" s="323" t="s">
        <v>185</v>
      </c>
      <c r="B2" s="324">
        <v>61</v>
      </c>
      <c r="C2" s="340" t="s">
        <v>186</v>
      </c>
      <c r="D2" s="341"/>
      <c r="E2" s="341"/>
      <c r="F2" s="341"/>
      <c r="G2" s="342"/>
    </row>
    <row r="3" spans="1:11" ht="3" customHeight="1">
      <c r="A3" s="43"/>
      <c r="B3" s="44"/>
      <c r="C3" s="44"/>
      <c r="D3" s="44"/>
      <c r="E3" s="44"/>
      <c r="F3" s="44"/>
      <c r="G3" s="52"/>
    </row>
    <row r="4" spans="1:11" ht="40.5" customHeight="1">
      <c r="A4" s="343" t="s">
        <v>0</v>
      </c>
      <c r="B4" s="344"/>
      <c r="C4" s="34" t="s">
        <v>1</v>
      </c>
      <c r="D4" s="34" t="s">
        <v>2</v>
      </c>
      <c r="E4" s="34" t="s">
        <v>23</v>
      </c>
      <c r="F4" s="1" t="s">
        <v>5</v>
      </c>
      <c r="G4" s="48" t="s">
        <v>7</v>
      </c>
    </row>
    <row r="5" spans="1:11" ht="60">
      <c r="A5" s="100" t="s">
        <v>296</v>
      </c>
      <c r="B5" s="101" t="s">
        <v>302</v>
      </c>
      <c r="C5" s="71" t="s">
        <v>303</v>
      </c>
      <c r="D5" s="101" t="s">
        <v>26</v>
      </c>
      <c r="E5" s="101" t="s">
        <v>4</v>
      </c>
      <c r="F5" s="7"/>
      <c r="G5" s="102"/>
      <c r="H5" s="97"/>
      <c r="I5" s="12"/>
      <c r="J5" s="12"/>
      <c r="K5" s="11"/>
    </row>
    <row r="6" spans="1:11" ht="15.75">
      <c r="A6" s="99" t="s">
        <v>13</v>
      </c>
      <c r="B6" s="33" t="s">
        <v>299</v>
      </c>
      <c r="C6" s="98" t="s">
        <v>300</v>
      </c>
      <c r="D6" s="33" t="s">
        <v>3</v>
      </c>
      <c r="E6" s="33" t="s">
        <v>304</v>
      </c>
      <c r="F6" s="8">
        <v>23.89</v>
      </c>
      <c r="G6" s="92">
        <f>E6*F6</f>
        <v>3.2012600000000004</v>
      </c>
      <c r="H6" s="97"/>
      <c r="I6" s="12"/>
      <c r="J6" s="12"/>
    </row>
    <row r="7" spans="1:11" ht="15.75">
      <c r="A7" s="99" t="s">
        <v>13</v>
      </c>
      <c r="B7" s="33" t="s">
        <v>20</v>
      </c>
      <c r="C7" s="98" t="s">
        <v>21</v>
      </c>
      <c r="D7" s="33" t="s">
        <v>3</v>
      </c>
      <c r="E7" s="33" t="s">
        <v>304</v>
      </c>
      <c r="F7" s="8">
        <v>13.44</v>
      </c>
      <c r="G7" s="92">
        <f>E7*F7</f>
        <v>1.8009600000000001</v>
      </c>
      <c r="H7" s="97"/>
      <c r="I7" s="12"/>
      <c r="J7" s="12"/>
    </row>
    <row r="8" spans="1:11" ht="31.5">
      <c r="A8" s="88" t="s">
        <v>433</v>
      </c>
      <c r="B8" s="8" t="s">
        <v>492</v>
      </c>
      <c r="C8" s="77" t="s">
        <v>484</v>
      </c>
      <c r="D8" s="8" t="s">
        <v>3</v>
      </c>
      <c r="E8" s="144">
        <v>1.6000000000000001E-3</v>
      </c>
      <c r="F8" s="8">
        <v>101.29</v>
      </c>
      <c r="G8" s="92">
        <f t="shared" ref="G8:G10" si="0">E8*F8</f>
        <v>0.16206400000000001</v>
      </c>
      <c r="H8" s="97"/>
      <c r="I8" s="12"/>
      <c r="J8" s="12"/>
    </row>
    <row r="9" spans="1:11" ht="15.75">
      <c r="A9" s="88" t="s">
        <v>433</v>
      </c>
      <c r="B9" s="8"/>
      <c r="C9" s="77" t="s">
        <v>678</v>
      </c>
      <c r="D9" s="8" t="s">
        <v>3</v>
      </c>
      <c r="E9" s="144">
        <v>2.7002195389681785E-3</v>
      </c>
      <c r="F9" s="8">
        <v>36.44</v>
      </c>
      <c r="G9" s="92">
        <f t="shared" si="0"/>
        <v>9.8396000000000414E-2</v>
      </c>
      <c r="H9" s="97"/>
      <c r="I9" s="12"/>
      <c r="J9" s="12"/>
    </row>
    <row r="10" spans="1:11" ht="31.5">
      <c r="A10" s="88" t="s">
        <v>433</v>
      </c>
      <c r="B10" s="8" t="s">
        <v>504</v>
      </c>
      <c r="C10" s="77" t="s">
        <v>505</v>
      </c>
      <c r="D10" s="8" t="s">
        <v>3</v>
      </c>
      <c r="E10" s="144">
        <v>2E-3</v>
      </c>
      <c r="F10" s="8">
        <v>28.66</v>
      </c>
      <c r="G10" s="92">
        <f t="shared" si="0"/>
        <v>5.7320000000000003E-2</v>
      </c>
      <c r="H10" s="97"/>
      <c r="I10" s="12"/>
      <c r="J10" s="12"/>
    </row>
    <row r="11" spans="1:11">
      <c r="A11" s="345" t="s">
        <v>24</v>
      </c>
      <c r="B11" s="346"/>
      <c r="C11" s="346"/>
      <c r="D11" s="346"/>
      <c r="E11" s="346"/>
      <c r="F11" s="346"/>
      <c r="G11" s="42">
        <f>SUM(G6:G10)</f>
        <v>5.32</v>
      </c>
      <c r="I11" s="4"/>
    </row>
  </sheetData>
  <mergeCells count="4">
    <mergeCell ref="A11:F11"/>
    <mergeCell ref="A4:B4"/>
    <mergeCell ref="C1:G1"/>
    <mergeCell ref="C2:G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3" orientation="portrait" r:id="rId1"/>
</worksheet>
</file>

<file path=xl/worksheets/sheet64.xml><?xml version="1.0" encoding="utf-8"?>
<worksheet xmlns="http://schemas.openxmlformats.org/spreadsheetml/2006/main" xmlns:r="http://schemas.openxmlformats.org/officeDocument/2006/relationships">
  <sheetPr codeName="Plan15">
    <pageSetUpPr fitToPage="1"/>
  </sheetPr>
  <dimension ref="A1:K11"/>
  <sheetViews>
    <sheetView view="pageBreakPreview" zoomScaleSheetLayoutView="100" workbookViewId="0">
      <selection activeCell="F19" sqref="F19"/>
    </sheetView>
  </sheetViews>
  <sheetFormatPr defaultRowHeight="15"/>
  <cols>
    <col min="1" max="1" width="14.28515625" bestFit="1" customWidth="1"/>
    <col min="2" max="2" width="6.7109375" bestFit="1" customWidth="1"/>
    <col min="3" max="3" width="61.28515625" customWidth="1"/>
    <col min="4" max="4" width="8.5703125" bestFit="1" customWidth="1"/>
    <col min="5" max="5" width="10.7109375" bestFit="1" customWidth="1"/>
    <col min="6" max="6" width="10.5703125" bestFit="1" customWidth="1"/>
    <col min="7" max="7" width="9.42578125" style="51" bestFit="1" customWidth="1"/>
  </cols>
  <sheetData>
    <row r="1" spans="1:11" ht="34.5" customHeight="1">
      <c r="A1" s="321" t="s">
        <v>393</v>
      </c>
      <c r="B1" s="322" t="s">
        <v>710</v>
      </c>
      <c r="C1" s="337" t="s">
        <v>394</v>
      </c>
      <c r="D1" s="338"/>
      <c r="E1" s="338"/>
      <c r="F1" s="338"/>
      <c r="G1" s="339"/>
    </row>
    <row r="2" spans="1:11" ht="38.25" customHeight="1">
      <c r="A2" s="323" t="s">
        <v>187</v>
      </c>
      <c r="B2" s="324">
        <v>62</v>
      </c>
      <c r="C2" s="340" t="s">
        <v>188</v>
      </c>
      <c r="D2" s="341"/>
      <c r="E2" s="341"/>
      <c r="F2" s="341"/>
      <c r="G2" s="342"/>
    </row>
    <row r="3" spans="1:11" ht="3" customHeight="1">
      <c r="A3" s="43"/>
      <c r="B3" s="44"/>
      <c r="C3" s="44"/>
      <c r="D3" s="44"/>
      <c r="E3" s="44"/>
      <c r="F3" s="44"/>
      <c r="G3" s="52"/>
    </row>
    <row r="4" spans="1:11" ht="40.5" customHeight="1">
      <c r="A4" s="343" t="s">
        <v>0</v>
      </c>
      <c r="B4" s="344"/>
      <c r="C4" s="34" t="s">
        <v>1</v>
      </c>
      <c r="D4" s="34" t="s">
        <v>2</v>
      </c>
      <c r="E4" s="34" t="s">
        <v>23</v>
      </c>
      <c r="F4" s="1" t="s">
        <v>5</v>
      </c>
      <c r="G4" s="48" t="s">
        <v>7</v>
      </c>
    </row>
    <row r="5" spans="1:11" ht="63">
      <c r="A5" s="86" t="s">
        <v>296</v>
      </c>
      <c r="B5" s="81" t="s">
        <v>305</v>
      </c>
      <c r="C5" s="83" t="s">
        <v>306</v>
      </c>
      <c r="D5" s="81" t="s">
        <v>26</v>
      </c>
      <c r="E5" s="81" t="s">
        <v>4</v>
      </c>
      <c r="F5" s="81"/>
      <c r="G5" s="103"/>
      <c r="H5" s="97"/>
      <c r="I5" s="12"/>
      <c r="J5" s="12"/>
      <c r="K5" s="11"/>
    </row>
    <row r="6" spans="1:11" ht="15.75">
      <c r="A6" s="88" t="s">
        <v>13</v>
      </c>
      <c r="B6" s="8" t="s">
        <v>299</v>
      </c>
      <c r="C6" s="77" t="s">
        <v>300</v>
      </c>
      <c r="D6" s="8" t="s">
        <v>3</v>
      </c>
      <c r="E6" s="8" t="s">
        <v>307</v>
      </c>
      <c r="F6" s="8">
        <v>23.89</v>
      </c>
      <c r="G6" s="92">
        <f>E6*F6</f>
        <v>3.8391230000000003</v>
      </c>
      <c r="H6" s="97"/>
      <c r="I6" s="12"/>
      <c r="J6" s="12"/>
    </row>
    <row r="7" spans="1:11" ht="15.75">
      <c r="A7" s="88" t="s">
        <v>13</v>
      </c>
      <c r="B7" s="8" t="s">
        <v>20</v>
      </c>
      <c r="C7" s="77" t="s">
        <v>21</v>
      </c>
      <c r="D7" s="8" t="s">
        <v>3</v>
      </c>
      <c r="E7" s="8" t="s">
        <v>307</v>
      </c>
      <c r="F7" s="8">
        <v>13.44</v>
      </c>
      <c r="G7" s="92">
        <f>E7*F7</f>
        <v>2.159808</v>
      </c>
      <c r="H7" s="97"/>
      <c r="I7" s="12"/>
      <c r="J7" s="12"/>
    </row>
    <row r="8" spans="1:11" ht="31.5">
      <c r="A8" s="88" t="s">
        <v>433</v>
      </c>
      <c r="B8" s="8" t="s">
        <v>492</v>
      </c>
      <c r="C8" s="77" t="s">
        <v>484</v>
      </c>
      <c r="D8" s="8" t="s">
        <v>3</v>
      </c>
      <c r="E8" s="144">
        <v>2.0600000000000002E-3</v>
      </c>
      <c r="F8" s="8">
        <v>101.29</v>
      </c>
      <c r="G8" s="92">
        <f t="shared" ref="G8:G10" si="0">E8*F8</f>
        <v>0.20865740000000002</v>
      </c>
      <c r="H8" s="97"/>
      <c r="I8" s="12"/>
      <c r="J8" s="12"/>
    </row>
    <row r="9" spans="1:11" ht="15.75">
      <c r="A9" s="88" t="s">
        <v>433</v>
      </c>
      <c r="B9" s="8"/>
      <c r="C9" s="77" t="s">
        <v>678</v>
      </c>
      <c r="D9" s="8" t="s">
        <v>3</v>
      </c>
      <c r="E9" s="144">
        <v>3.0000000000000001E-3</v>
      </c>
      <c r="F9" s="8">
        <v>36.44</v>
      </c>
      <c r="G9" s="92">
        <f t="shared" si="0"/>
        <v>0.10932</v>
      </c>
      <c r="H9" s="97"/>
      <c r="I9" s="12"/>
      <c r="J9" s="12"/>
    </row>
    <row r="10" spans="1:11" ht="31.5">
      <c r="A10" s="88" t="s">
        <v>433</v>
      </c>
      <c r="B10" s="8" t="s">
        <v>504</v>
      </c>
      <c r="C10" s="77" t="s">
        <v>505</v>
      </c>
      <c r="D10" s="8" t="s">
        <v>3</v>
      </c>
      <c r="E10" s="144">
        <v>2.2000000000000001E-3</v>
      </c>
      <c r="F10" s="8">
        <v>28.66</v>
      </c>
      <c r="G10" s="92">
        <f t="shared" si="0"/>
        <v>6.3052000000000011E-2</v>
      </c>
      <c r="H10" s="97"/>
      <c r="I10" s="12"/>
      <c r="J10" s="12"/>
    </row>
    <row r="11" spans="1:11">
      <c r="A11" s="345" t="s">
        <v>24</v>
      </c>
      <c r="B11" s="346"/>
      <c r="C11" s="346"/>
      <c r="D11" s="346"/>
      <c r="E11" s="346"/>
      <c r="F11" s="346"/>
      <c r="G11" s="42">
        <f>SUM(G6:G10)</f>
        <v>6.3799604000000008</v>
      </c>
      <c r="I11" s="4"/>
    </row>
  </sheetData>
  <dataConsolidate/>
  <mergeCells count="4">
    <mergeCell ref="A11:F11"/>
    <mergeCell ref="A4:B4"/>
    <mergeCell ref="C1:G1"/>
    <mergeCell ref="C2:G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5" orientation="portrait" r:id="rId1"/>
  <cellWatches>
    <cellWatch r="G11"/>
  </cellWatches>
</worksheet>
</file>

<file path=xl/worksheets/sheet65.xml><?xml version="1.0" encoding="utf-8"?>
<worksheet xmlns="http://schemas.openxmlformats.org/spreadsheetml/2006/main" xmlns:r="http://schemas.openxmlformats.org/officeDocument/2006/relationships">
  <sheetPr codeName="Plan16">
    <pageSetUpPr fitToPage="1"/>
  </sheetPr>
  <dimension ref="A1:K13"/>
  <sheetViews>
    <sheetView view="pageBreakPreview" topLeftCell="A6" zoomScaleNormal="85" zoomScaleSheetLayoutView="100" workbookViewId="0">
      <selection activeCell="F19" sqref="F19"/>
    </sheetView>
  </sheetViews>
  <sheetFormatPr defaultRowHeight="15"/>
  <cols>
    <col min="1" max="1" width="14.28515625" bestFit="1" customWidth="1"/>
    <col min="2" max="2" width="6.7109375" bestFit="1" customWidth="1"/>
    <col min="3" max="3" width="61.28515625" customWidth="1"/>
    <col min="4" max="4" width="8.5703125" bestFit="1" customWidth="1"/>
    <col min="5" max="5" width="10.7109375" bestFit="1" customWidth="1"/>
    <col min="6" max="6" width="10.5703125" bestFit="1" customWidth="1"/>
    <col min="7" max="7" width="9.5703125" style="51" bestFit="1" customWidth="1"/>
  </cols>
  <sheetData>
    <row r="1" spans="1:11" ht="33" customHeight="1" thickBot="1">
      <c r="A1" s="321" t="s">
        <v>393</v>
      </c>
      <c r="B1" s="322" t="s">
        <v>710</v>
      </c>
      <c r="C1" s="360" t="s">
        <v>394</v>
      </c>
      <c r="D1" s="361"/>
      <c r="E1" s="361"/>
      <c r="F1" s="361"/>
      <c r="G1" s="362"/>
    </row>
    <row r="2" spans="1:11" ht="38.25" customHeight="1">
      <c r="A2" s="321" t="s">
        <v>189</v>
      </c>
      <c r="B2" s="322">
        <v>63</v>
      </c>
      <c r="C2" s="337" t="s">
        <v>190</v>
      </c>
      <c r="D2" s="338"/>
      <c r="E2" s="338"/>
      <c r="F2" s="338"/>
      <c r="G2" s="339"/>
    </row>
    <row r="3" spans="1:11" ht="3" customHeight="1">
      <c r="A3" s="43"/>
      <c r="B3" s="44"/>
      <c r="C3" s="44"/>
      <c r="D3" s="44"/>
      <c r="E3" s="44"/>
      <c r="F3" s="44"/>
      <c r="G3" s="52"/>
    </row>
    <row r="4" spans="1:11" ht="40.5" customHeight="1">
      <c r="A4" s="343" t="s">
        <v>0</v>
      </c>
      <c r="B4" s="344"/>
      <c r="C4" s="34" t="s">
        <v>1</v>
      </c>
      <c r="D4" s="34" t="s">
        <v>2</v>
      </c>
      <c r="E4" s="34" t="s">
        <v>23</v>
      </c>
      <c r="F4" s="1" t="s">
        <v>5</v>
      </c>
      <c r="G4" s="48" t="s">
        <v>7</v>
      </c>
    </row>
    <row r="5" spans="1:11" ht="63">
      <c r="A5" s="86" t="s">
        <v>296</v>
      </c>
      <c r="B5" s="81" t="s">
        <v>308</v>
      </c>
      <c r="C5" s="83" t="s">
        <v>309</v>
      </c>
      <c r="D5" s="81" t="s">
        <v>26</v>
      </c>
      <c r="E5" s="81" t="s">
        <v>4</v>
      </c>
      <c r="F5" s="7"/>
      <c r="G5" s="93"/>
      <c r="H5" s="97"/>
      <c r="I5" s="12"/>
      <c r="J5" s="12"/>
      <c r="K5" s="11"/>
    </row>
    <row r="6" spans="1:11" ht="78.75">
      <c r="A6" s="88" t="s">
        <v>13</v>
      </c>
      <c r="B6" s="8" t="s">
        <v>14</v>
      </c>
      <c r="C6" s="76" t="s">
        <v>15</v>
      </c>
      <c r="D6" s="8" t="s">
        <v>6</v>
      </c>
      <c r="E6" s="8" t="s">
        <v>310</v>
      </c>
      <c r="F6" s="8">
        <v>87.17</v>
      </c>
      <c r="G6" s="92">
        <f>E6*F6</f>
        <v>5.2999359999999998</v>
      </c>
      <c r="H6" s="97"/>
      <c r="I6" s="12"/>
      <c r="J6" s="12"/>
    </row>
    <row r="7" spans="1:11" ht="78.75">
      <c r="A7" s="88" t="s">
        <v>13</v>
      </c>
      <c r="B7" s="8" t="s">
        <v>17</v>
      </c>
      <c r="C7" s="76" t="s">
        <v>18</v>
      </c>
      <c r="D7" s="8" t="s">
        <v>8</v>
      </c>
      <c r="E7" s="8" t="s">
        <v>311</v>
      </c>
      <c r="F7" s="8">
        <v>32.65</v>
      </c>
      <c r="G7" s="92">
        <f t="shared" ref="G7:G8" si="0">E7*F7</f>
        <v>1.23417</v>
      </c>
      <c r="H7" s="97"/>
      <c r="I7" s="12"/>
      <c r="J7" s="12"/>
    </row>
    <row r="8" spans="1:11" ht="15.75">
      <c r="A8" s="88" t="s">
        <v>13</v>
      </c>
      <c r="B8" s="8" t="s">
        <v>299</v>
      </c>
      <c r="C8" s="76" t="s">
        <v>300</v>
      </c>
      <c r="D8" s="8" t="s">
        <v>3</v>
      </c>
      <c r="E8" s="8" t="s">
        <v>312</v>
      </c>
      <c r="F8" s="8">
        <v>23.89</v>
      </c>
      <c r="G8" s="92">
        <f t="shared" si="0"/>
        <v>4.4769860000000001</v>
      </c>
      <c r="H8" s="97"/>
      <c r="I8" s="12"/>
      <c r="J8" s="12"/>
    </row>
    <row r="9" spans="1:11" ht="15.75">
      <c r="A9" s="88" t="s">
        <v>13</v>
      </c>
      <c r="B9" s="8" t="s">
        <v>20</v>
      </c>
      <c r="C9" s="76" t="s">
        <v>21</v>
      </c>
      <c r="D9" s="8" t="s">
        <v>3</v>
      </c>
      <c r="E9" s="8" t="s">
        <v>312</v>
      </c>
      <c r="F9" s="8">
        <v>13.44</v>
      </c>
      <c r="G9" s="92">
        <f>E9*F9</f>
        <v>2.518656</v>
      </c>
      <c r="H9" s="97"/>
      <c r="I9" s="12"/>
      <c r="J9" s="12"/>
    </row>
    <row r="10" spans="1:11" ht="31.5">
      <c r="A10" s="88" t="s">
        <v>433</v>
      </c>
      <c r="B10" s="8" t="s">
        <v>492</v>
      </c>
      <c r="C10" s="77" t="s">
        <v>484</v>
      </c>
      <c r="D10" s="8" t="s">
        <v>3</v>
      </c>
      <c r="E10" s="144">
        <v>4.0000000000000001E-3</v>
      </c>
      <c r="F10" s="8">
        <v>101.29</v>
      </c>
      <c r="G10" s="92">
        <f t="shared" ref="G10:G12" si="1">E10*F10</f>
        <v>0.40516000000000002</v>
      </c>
      <c r="H10" s="97"/>
      <c r="I10" s="12"/>
      <c r="J10" s="12"/>
    </row>
    <row r="11" spans="1:11" ht="15.75">
      <c r="A11" s="88" t="s">
        <v>433</v>
      </c>
      <c r="B11" s="8"/>
      <c r="C11" s="77" t="s">
        <v>678</v>
      </c>
      <c r="D11" s="8" t="s">
        <v>3</v>
      </c>
      <c r="E11" s="144">
        <v>7.4999999999999997E-3</v>
      </c>
      <c r="F11" s="8">
        <v>36.44</v>
      </c>
      <c r="G11" s="92">
        <f t="shared" si="1"/>
        <v>0.27329999999999999</v>
      </c>
      <c r="H11" s="97"/>
      <c r="I11" s="12"/>
      <c r="J11" s="12"/>
    </row>
    <row r="12" spans="1:11" ht="31.5">
      <c r="A12" s="88" t="s">
        <v>433</v>
      </c>
      <c r="B12" s="8" t="s">
        <v>504</v>
      </c>
      <c r="C12" s="77" t="s">
        <v>505</v>
      </c>
      <c r="D12" s="8" t="s">
        <v>3</v>
      </c>
      <c r="E12" s="144">
        <v>6.0000000000000001E-3</v>
      </c>
      <c r="F12" s="8">
        <v>28.66</v>
      </c>
      <c r="G12" s="92">
        <f t="shared" si="1"/>
        <v>0.17196</v>
      </c>
      <c r="H12" s="97"/>
      <c r="I12" s="12"/>
      <c r="J12" s="12"/>
    </row>
    <row r="13" spans="1:11">
      <c r="A13" s="345" t="s">
        <v>24</v>
      </c>
      <c r="B13" s="346"/>
      <c r="C13" s="346"/>
      <c r="D13" s="346"/>
      <c r="E13" s="346"/>
      <c r="F13" s="346"/>
      <c r="G13" s="42">
        <f>SUM(G6:G12)</f>
        <v>14.380168000000001</v>
      </c>
      <c r="I13" s="4"/>
    </row>
  </sheetData>
  <mergeCells count="4">
    <mergeCell ref="A13:F13"/>
    <mergeCell ref="A4:B4"/>
    <mergeCell ref="C1:G1"/>
    <mergeCell ref="C2:G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5" orientation="portrait" r:id="rId1"/>
</worksheet>
</file>

<file path=xl/worksheets/sheet66.xml><?xml version="1.0" encoding="utf-8"?>
<worksheet xmlns="http://schemas.openxmlformats.org/spreadsheetml/2006/main" xmlns:r="http://schemas.openxmlformats.org/officeDocument/2006/relationships">
  <sheetPr codeName="Plan17">
    <pageSetUpPr fitToPage="1"/>
  </sheetPr>
  <dimension ref="A1:L15"/>
  <sheetViews>
    <sheetView view="pageBreakPreview" topLeftCell="A8" zoomScaleNormal="85" zoomScaleSheetLayoutView="100" workbookViewId="0">
      <selection activeCell="F19" sqref="F19"/>
    </sheetView>
  </sheetViews>
  <sheetFormatPr defaultRowHeight="15"/>
  <cols>
    <col min="1" max="1" width="14.28515625" bestFit="1" customWidth="1"/>
    <col min="2" max="2" width="6.7109375" bestFit="1" customWidth="1"/>
    <col min="3" max="3" width="61.28515625" customWidth="1"/>
    <col min="4" max="4" width="8.5703125" bestFit="1" customWidth="1"/>
    <col min="5" max="5" width="10.7109375" bestFit="1" customWidth="1"/>
    <col min="6" max="6" width="10.5703125" bestFit="1" customWidth="1"/>
    <col min="7" max="7" width="10.5703125" style="51" bestFit="1" customWidth="1"/>
  </cols>
  <sheetData>
    <row r="1" spans="1:12" ht="33" customHeight="1">
      <c r="A1" s="321" t="s">
        <v>393</v>
      </c>
      <c r="B1" s="322" t="s">
        <v>710</v>
      </c>
      <c r="C1" s="337" t="s">
        <v>394</v>
      </c>
      <c r="D1" s="338"/>
      <c r="E1" s="338"/>
      <c r="F1" s="338"/>
      <c r="G1" s="339"/>
    </row>
    <row r="2" spans="1:12" ht="38.25" customHeight="1">
      <c r="A2" s="323" t="s">
        <v>376</v>
      </c>
      <c r="B2" s="324">
        <v>64</v>
      </c>
      <c r="C2" s="340" t="s">
        <v>191</v>
      </c>
      <c r="D2" s="341"/>
      <c r="E2" s="341"/>
      <c r="F2" s="341"/>
      <c r="G2" s="342"/>
    </row>
    <row r="3" spans="1:12" ht="3" customHeight="1">
      <c r="A3" s="43"/>
      <c r="B3" s="44"/>
      <c r="C3" s="44"/>
      <c r="D3" s="44"/>
      <c r="E3" s="44"/>
      <c r="F3" s="44"/>
      <c r="G3" s="52"/>
    </row>
    <row r="4" spans="1:12" ht="40.5" customHeight="1">
      <c r="A4" s="343" t="s">
        <v>0</v>
      </c>
      <c r="B4" s="344"/>
      <c r="C4" s="186" t="s">
        <v>1</v>
      </c>
      <c r="D4" s="186" t="s">
        <v>2</v>
      </c>
      <c r="E4" s="186" t="s">
        <v>23</v>
      </c>
      <c r="F4" s="1" t="s">
        <v>5</v>
      </c>
      <c r="G4" s="48" t="s">
        <v>7</v>
      </c>
    </row>
    <row r="5" spans="1:12" ht="78.75">
      <c r="A5" s="90" t="s">
        <v>296</v>
      </c>
      <c r="B5" s="82">
        <v>92212</v>
      </c>
      <c r="C5" s="83" t="s">
        <v>555</v>
      </c>
      <c r="D5" s="82" t="s">
        <v>26</v>
      </c>
      <c r="E5" s="82" t="s">
        <v>4</v>
      </c>
      <c r="F5" s="85"/>
      <c r="G5" s="91"/>
      <c r="I5" s="14"/>
      <c r="J5" s="12"/>
      <c r="K5" s="11"/>
    </row>
    <row r="6" spans="1:12" ht="78.75">
      <c r="A6" s="79" t="s">
        <v>13</v>
      </c>
      <c r="B6" s="76" t="s">
        <v>14</v>
      </c>
      <c r="C6" s="76" t="s">
        <v>15</v>
      </c>
      <c r="D6" s="76" t="s">
        <v>6</v>
      </c>
      <c r="E6" s="76" t="s">
        <v>556</v>
      </c>
      <c r="F6" s="8">
        <v>87.17</v>
      </c>
      <c r="G6" s="92">
        <f>E6*F6</f>
        <v>9.152849999999999</v>
      </c>
      <c r="H6" s="363"/>
      <c r="I6" s="363"/>
      <c r="J6" s="12"/>
    </row>
    <row r="7" spans="1:12" ht="78.75">
      <c r="A7" s="79" t="s">
        <v>13</v>
      </c>
      <c r="B7" s="76" t="s">
        <v>17</v>
      </c>
      <c r="C7" s="76" t="s">
        <v>18</v>
      </c>
      <c r="D7" s="76" t="s">
        <v>8</v>
      </c>
      <c r="E7" s="76" t="s">
        <v>557</v>
      </c>
      <c r="F7" s="8">
        <v>32.65</v>
      </c>
      <c r="G7" s="92">
        <f t="shared" ref="G7:G8" si="0">E7*F7</f>
        <v>7.2156500000000001</v>
      </c>
      <c r="H7" s="363"/>
      <c r="I7" s="363"/>
      <c r="J7" s="12"/>
    </row>
    <row r="8" spans="1:12" ht="15.75">
      <c r="A8" s="79" t="s">
        <v>13</v>
      </c>
      <c r="B8" s="76" t="s">
        <v>299</v>
      </c>
      <c r="C8" s="76" t="s">
        <v>300</v>
      </c>
      <c r="D8" s="76" t="s">
        <v>3</v>
      </c>
      <c r="E8" s="76" t="s">
        <v>561</v>
      </c>
      <c r="F8" s="8">
        <v>23.89</v>
      </c>
      <c r="G8" s="92">
        <f t="shared" si="0"/>
        <v>11.77777</v>
      </c>
      <c r="H8" s="97"/>
      <c r="I8" s="12"/>
      <c r="J8" s="12"/>
      <c r="L8" s="17"/>
    </row>
    <row r="9" spans="1:12" ht="15.75">
      <c r="A9" s="79" t="s">
        <v>13</v>
      </c>
      <c r="B9" s="76" t="s">
        <v>20</v>
      </c>
      <c r="C9" s="76" t="s">
        <v>21</v>
      </c>
      <c r="D9" s="76" t="s">
        <v>3</v>
      </c>
      <c r="E9" s="76" t="s">
        <v>562</v>
      </c>
      <c r="F9" s="8">
        <v>13.44</v>
      </c>
      <c r="G9" s="92">
        <f>E9*F9</f>
        <v>13.25184</v>
      </c>
      <c r="H9" s="97"/>
      <c r="I9" s="12"/>
      <c r="J9" s="12"/>
    </row>
    <row r="10" spans="1:12" ht="31.5">
      <c r="A10" s="79" t="s">
        <v>42</v>
      </c>
      <c r="B10" s="76" t="s">
        <v>558</v>
      </c>
      <c r="C10" s="76" t="s">
        <v>559</v>
      </c>
      <c r="D10" s="76" t="s">
        <v>26</v>
      </c>
      <c r="E10" s="76" t="s">
        <v>560</v>
      </c>
      <c r="F10" s="8">
        <v>90</v>
      </c>
      <c r="G10" s="92">
        <f>E10*F10</f>
        <v>92.7</v>
      </c>
      <c r="H10" s="97"/>
      <c r="I10" s="12"/>
      <c r="J10" s="12"/>
    </row>
    <row r="11" spans="1:12" ht="31.5">
      <c r="A11" s="79" t="s">
        <v>13</v>
      </c>
      <c r="B11" s="76" t="s">
        <v>553</v>
      </c>
      <c r="C11" s="76" t="s">
        <v>554</v>
      </c>
      <c r="D11" s="76" t="s">
        <v>12</v>
      </c>
      <c r="E11" s="76" t="s">
        <v>563</v>
      </c>
      <c r="F11" s="8">
        <v>355</v>
      </c>
      <c r="G11" s="92">
        <f>E11*F11</f>
        <v>1.7750000000000001</v>
      </c>
      <c r="H11" s="97"/>
      <c r="I11" s="12"/>
      <c r="J11" s="12"/>
    </row>
    <row r="12" spans="1:12" ht="31.5">
      <c r="A12" s="88" t="s">
        <v>433</v>
      </c>
      <c r="B12" s="8" t="s">
        <v>492</v>
      </c>
      <c r="C12" s="77" t="s">
        <v>484</v>
      </c>
      <c r="D12" s="8" t="s">
        <v>3</v>
      </c>
      <c r="E12" s="144">
        <v>0.04</v>
      </c>
      <c r="F12" s="8">
        <v>101.29</v>
      </c>
      <c r="G12" s="92">
        <f t="shared" ref="G12:G14" si="1">E12*F12</f>
        <v>4.0516000000000005</v>
      </c>
      <c r="H12" s="97"/>
      <c r="I12" s="12"/>
      <c r="J12" s="12"/>
    </row>
    <row r="13" spans="1:12" ht="15.75">
      <c r="A13" s="88" t="s">
        <v>433</v>
      </c>
      <c r="B13" s="8"/>
      <c r="C13" s="77" t="s">
        <v>678</v>
      </c>
      <c r="D13" s="8" t="s">
        <v>3</v>
      </c>
      <c r="E13" s="144">
        <v>7.7299999999999994E-2</v>
      </c>
      <c r="F13" s="8">
        <v>36.44</v>
      </c>
      <c r="G13" s="92">
        <f t="shared" si="1"/>
        <v>2.8168119999999996</v>
      </c>
      <c r="H13" s="97"/>
      <c r="I13" s="12"/>
      <c r="J13" s="12"/>
    </row>
    <row r="14" spans="1:12" ht="31.5">
      <c r="A14" s="88" t="s">
        <v>433</v>
      </c>
      <c r="B14" s="8" t="s">
        <v>504</v>
      </c>
      <c r="C14" s="77" t="s">
        <v>505</v>
      </c>
      <c r="D14" s="8" t="s">
        <v>3</v>
      </c>
      <c r="E14" s="144">
        <v>0.06</v>
      </c>
      <c r="F14" s="8">
        <v>28.66</v>
      </c>
      <c r="G14" s="92">
        <f t="shared" si="1"/>
        <v>1.7196</v>
      </c>
      <c r="H14" s="97"/>
      <c r="I14" s="12"/>
      <c r="J14" s="12"/>
    </row>
    <row r="15" spans="1:12">
      <c r="A15" s="345" t="s">
        <v>24</v>
      </c>
      <c r="B15" s="346"/>
      <c r="C15" s="346"/>
      <c r="D15" s="346"/>
      <c r="E15" s="346"/>
      <c r="F15" s="346"/>
      <c r="G15" s="42">
        <f>SUM(G6:G14)</f>
        <v>144.46112200000002</v>
      </c>
      <c r="I15" s="4"/>
    </row>
  </sheetData>
  <mergeCells count="5">
    <mergeCell ref="A4:B4"/>
    <mergeCell ref="H6:I7"/>
    <mergeCell ref="C1:G1"/>
    <mergeCell ref="C2:G2"/>
    <mergeCell ref="A15:F15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5" orientation="portrait" r:id="rId1"/>
</worksheet>
</file>

<file path=xl/worksheets/sheet67.xml><?xml version="1.0" encoding="utf-8"?>
<worksheet xmlns="http://schemas.openxmlformats.org/spreadsheetml/2006/main" xmlns:r="http://schemas.openxmlformats.org/officeDocument/2006/relationships">
  <sheetPr codeName="Plan72">
    <pageSetUpPr fitToPage="1"/>
  </sheetPr>
  <dimension ref="A1:L15"/>
  <sheetViews>
    <sheetView view="pageBreakPreview" topLeftCell="A2" zoomScaleNormal="85" zoomScaleSheetLayoutView="100" workbookViewId="0">
      <selection activeCell="F19" sqref="F19"/>
    </sheetView>
  </sheetViews>
  <sheetFormatPr defaultRowHeight="15"/>
  <cols>
    <col min="1" max="1" width="14.28515625" bestFit="1" customWidth="1"/>
    <col min="2" max="2" width="8.7109375" customWidth="1"/>
    <col min="3" max="3" width="61.28515625" customWidth="1"/>
    <col min="4" max="4" width="8.5703125" bestFit="1" customWidth="1"/>
    <col min="5" max="5" width="10.7109375" bestFit="1" customWidth="1"/>
    <col min="6" max="6" width="10.5703125" bestFit="1" customWidth="1"/>
    <col min="7" max="7" width="11.7109375" style="51" bestFit="1" customWidth="1"/>
  </cols>
  <sheetData>
    <row r="1" spans="1:12" ht="33" customHeight="1">
      <c r="A1" s="321" t="s">
        <v>393</v>
      </c>
      <c r="B1" s="322" t="s">
        <v>710</v>
      </c>
      <c r="C1" s="337" t="s">
        <v>394</v>
      </c>
      <c r="D1" s="338"/>
      <c r="E1" s="338"/>
      <c r="F1" s="338"/>
      <c r="G1" s="339"/>
    </row>
    <row r="2" spans="1:12" ht="38.25" customHeight="1">
      <c r="A2" s="323" t="s">
        <v>376</v>
      </c>
      <c r="B2" s="324">
        <v>65</v>
      </c>
      <c r="C2" s="340" t="s">
        <v>191</v>
      </c>
      <c r="D2" s="341"/>
      <c r="E2" s="341"/>
      <c r="F2" s="341"/>
      <c r="G2" s="342"/>
    </row>
    <row r="3" spans="1:12" ht="3" customHeight="1">
      <c r="A3" s="43"/>
      <c r="B3" s="44"/>
      <c r="C3" s="44"/>
      <c r="D3" s="44"/>
      <c r="E3" s="44"/>
      <c r="F3" s="44"/>
      <c r="G3" s="52"/>
    </row>
    <row r="4" spans="1:12" ht="40.5" customHeight="1">
      <c r="A4" s="343" t="s">
        <v>0</v>
      </c>
      <c r="B4" s="344"/>
      <c r="C4" s="170" t="s">
        <v>1</v>
      </c>
      <c r="D4" s="170" t="s">
        <v>2</v>
      </c>
      <c r="E4" s="170" t="s">
        <v>23</v>
      </c>
      <c r="F4" s="1" t="s">
        <v>5</v>
      </c>
      <c r="G4" s="48" t="s">
        <v>7</v>
      </c>
    </row>
    <row r="5" spans="1:12" ht="60">
      <c r="A5" s="180" t="s">
        <v>296</v>
      </c>
      <c r="B5" s="180" t="s">
        <v>564</v>
      </c>
      <c r="C5" s="181" t="s">
        <v>565</v>
      </c>
      <c r="D5" s="180" t="s">
        <v>26</v>
      </c>
      <c r="E5" s="82" t="s">
        <v>4</v>
      </c>
      <c r="F5" s="85"/>
      <c r="G5" s="91"/>
      <c r="I5" s="14"/>
      <c r="J5" s="12"/>
      <c r="K5" s="11"/>
    </row>
    <row r="6" spans="1:12" ht="78.75">
      <c r="A6" s="76" t="s">
        <v>13</v>
      </c>
      <c r="B6" s="76" t="s">
        <v>14</v>
      </c>
      <c r="C6" s="76" t="s">
        <v>15</v>
      </c>
      <c r="D6" s="76" t="s">
        <v>6</v>
      </c>
      <c r="E6" s="76" t="s">
        <v>571</v>
      </c>
      <c r="F6" s="8">
        <v>87.17</v>
      </c>
      <c r="G6" s="92">
        <f>E6*F6</f>
        <v>11.855120000000001</v>
      </c>
      <c r="H6" s="363"/>
      <c r="I6" s="363"/>
      <c r="J6" s="12"/>
    </row>
    <row r="7" spans="1:12" ht="78.75">
      <c r="A7" s="76" t="s">
        <v>13</v>
      </c>
      <c r="B7" s="76" t="s">
        <v>17</v>
      </c>
      <c r="C7" s="76" t="s">
        <v>18</v>
      </c>
      <c r="D7" s="76" t="s">
        <v>8</v>
      </c>
      <c r="E7" s="76" t="s">
        <v>572</v>
      </c>
      <c r="F7" s="8">
        <v>32.65</v>
      </c>
      <c r="G7" s="92">
        <f t="shared" ref="G7:G8" si="0">E7*F7</f>
        <v>9.3705499999999997</v>
      </c>
      <c r="H7" s="363"/>
      <c r="I7" s="363"/>
      <c r="J7" s="12"/>
    </row>
    <row r="8" spans="1:12" ht="15.75">
      <c r="A8" s="76" t="s">
        <v>13</v>
      </c>
      <c r="B8" s="76" t="s">
        <v>299</v>
      </c>
      <c r="C8" s="76" t="s">
        <v>300</v>
      </c>
      <c r="D8" s="76" t="s">
        <v>3</v>
      </c>
      <c r="E8" s="76" t="s">
        <v>566</v>
      </c>
      <c r="F8" s="8">
        <v>23.89</v>
      </c>
      <c r="G8" s="92">
        <f t="shared" si="0"/>
        <v>15.2896</v>
      </c>
      <c r="H8" s="97"/>
      <c r="I8" s="12"/>
      <c r="J8" s="12"/>
      <c r="L8" s="17"/>
    </row>
    <row r="9" spans="1:12" ht="15.75">
      <c r="A9" s="76" t="s">
        <v>13</v>
      </c>
      <c r="B9" s="76" t="s">
        <v>20</v>
      </c>
      <c r="C9" s="76" t="s">
        <v>21</v>
      </c>
      <c r="D9" s="76" t="s">
        <v>3</v>
      </c>
      <c r="E9" s="76" t="s">
        <v>567</v>
      </c>
      <c r="F9" s="8">
        <v>13.44</v>
      </c>
      <c r="G9" s="92">
        <f>E9*F9</f>
        <v>17.203199999999999</v>
      </c>
      <c r="H9" s="97"/>
      <c r="I9" s="12"/>
      <c r="J9" s="12"/>
    </row>
    <row r="10" spans="1:12" ht="31.5">
      <c r="A10" s="76" t="s">
        <v>42</v>
      </c>
      <c r="B10" s="76" t="s">
        <v>568</v>
      </c>
      <c r="C10" s="76" t="s">
        <v>569</v>
      </c>
      <c r="D10" s="76" t="s">
        <v>26</v>
      </c>
      <c r="E10" s="76" t="s">
        <v>560</v>
      </c>
      <c r="F10" s="8">
        <v>143.25</v>
      </c>
      <c r="G10" s="92">
        <f>E10*F10</f>
        <v>147.54750000000001</v>
      </c>
      <c r="H10" s="97"/>
      <c r="I10" s="12"/>
      <c r="J10" s="12"/>
    </row>
    <row r="11" spans="1:12" ht="31.5">
      <c r="A11" s="76" t="s">
        <v>13</v>
      </c>
      <c r="B11" s="76" t="s">
        <v>553</v>
      </c>
      <c r="C11" s="76" t="s">
        <v>554</v>
      </c>
      <c r="D11" s="76" t="s">
        <v>12</v>
      </c>
      <c r="E11" s="76" t="s">
        <v>570</v>
      </c>
      <c r="F11" s="8">
        <v>355</v>
      </c>
      <c r="G11" s="92">
        <f>E11*F11</f>
        <v>4.26</v>
      </c>
      <c r="H11" s="97"/>
      <c r="I11" s="12"/>
      <c r="J11" s="12"/>
    </row>
    <row r="12" spans="1:12" ht="31.5">
      <c r="A12" s="88" t="s">
        <v>433</v>
      </c>
      <c r="B12" s="8" t="s">
        <v>492</v>
      </c>
      <c r="C12" s="77" t="s">
        <v>484</v>
      </c>
      <c r="D12" s="8" t="s">
        <v>3</v>
      </c>
      <c r="E12" s="144">
        <v>7.3940467963273693E-2</v>
      </c>
      <c r="F12" s="8">
        <v>101.29</v>
      </c>
      <c r="G12" s="92">
        <f t="shared" ref="G12:G14" si="1">E12*F12</f>
        <v>7.4894299999999925</v>
      </c>
      <c r="H12" s="97"/>
      <c r="I12" s="12"/>
      <c r="J12" s="12"/>
    </row>
    <row r="13" spans="1:12" ht="15.75">
      <c r="A13" s="88" t="s">
        <v>433</v>
      </c>
      <c r="B13" s="8"/>
      <c r="C13" s="77" t="s">
        <v>678</v>
      </c>
      <c r="D13" s="8" t="s">
        <v>3</v>
      </c>
      <c r="E13" s="144">
        <v>0.08</v>
      </c>
      <c r="F13" s="8">
        <v>36.44</v>
      </c>
      <c r="G13" s="92">
        <f t="shared" si="1"/>
        <v>2.9152</v>
      </c>
      <c r="H13" s="97"/>
      <c r="I13" s="12"/>
      <c r="J13" s="12"/>
    </row>
    <row r="14" spans="1:12" ht="31.5">
      <c r="A14" s="88" t="s">
        <v>433</v>
      </c>
      <c r="B14" s="8" t="s">
        <v>504</v>
      </c>
      <c r="C14" s="77" t="s">
        <v>505</v>
      </c>
      <c r="D14" s="8" t="s">
        <v>3</v>
      </c>
      <c r="E14" s="144">
        <v>0.09</v>
      </c>
      <c r="F14" s="8">
        <v>28.66</v>
      </c>
      <c r="G14" s="92">
        <f t="shared" si="1"/>
        <v>2.5794000000000001</v>
      </c>
      <c r="H14" s="97"/>
      <c r="I14" s="12"/>
      <c r="J14" s="12"/>
    </row>
    <row r="15" spans="1:12">
      <c r="A15" s="345" t="s">
        <v>24</v>
      </c>
      <c r="B15" s="346"/>
      <c r="C15" s="346"/>
      <c r="D15" s="346"/>
      <c r="E15" s="346"/>
      <c r="F15" s="346"/>
      <c r="G15" s="42">
        <f>SUM(G6:G14)</f>
        <v>218.51</v>
      </c>
      <c r="I15" s="4"/>
    </row>
  </sheetData>
  <mergeCells count="5">
    <mergeCell ref="H6:I7"/>
    <mergeCell ref="A15:F15"/>
    <mergeCell ref="C1:G1"/>
    <mergeCell ref="C2:G2"/>
    <mergeCell ref="A4:B4"/>
  </mergeCells>
  <conditionalFormatting sqref="A5:D5">
    <cfRule type="expression" dxfId="1" priority="7" stopIfTrue="1">
      <formula>AND($A5&lt;&gt;"COMPOSICAO",$A5&lt;&gt;"INSUMO",$A5&lt;&gt;"")</formula>
    </cfRule>
    <cfRule type="expression" dxfId="0" priority="8" stopIfTrue="1">
      <formula>AND(OR($A5="COMPOSICAO",$A5="INSUMO",$A5&lt;&gt;""),$A5&lt;&gt;"")</formula>
    </cfRule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73" orientation="portrait" r:id="rId1"/>
</worksheet>
</file>

<file path=xl/worksheets/sheet68.xml><?xml version="1.0" encoding="utf-8"?>
<worksheet xmlns="http://schemas.openxmlformats.org/spreadsheetml/2006/main" xmlns:r="http://schemas.openxmlformats.org/officeDocument/2006/relationships">
  <sheetPr codeName="Plan19">
    <pageSetUpPr fitToPage="1"/>
  </sheetPr>
  <dimension ref="A1:K20"/>
  <sheetViews>
    <sheetView view="pageBreakPreview" topLeftCell="A15" zoomScaleNormal="85" zoomScaleSheetLayoutView="100" workbookViewId="0">
      <selection activeCell="F19" sqref="F19"/>
    </sheetView>
  </sheetViews>
  <sheetFormatPr defaultRowHeight="15"/>
  <cols>
    <col min="1" max="1" width="14.28515625" bestFit="1" customWidth="1"/>
    <col min="2" max="2" width="6.7109375" bestFit="1" customWidth="1"/>
    <col min="3" max="3" width="61.28515625" customWidth="1"/>
    <col min="4" max="4" width="8.5703125" bestFit="1" customWidth="1"/>
    <col min="5" max="5" width="11.85546875" bestFit="1" customWidth="1"/>
    <col min="6" max="6" width="10.5703125" bestFit="1" customWidth="1"/>
    <col min="7" max="7" width="11.7109375" style="51" bestFit="1" customWidth="1"/>
  </cols>
  <sheetData>
    <row r="1" spans="1:11" ht="33" customHeight="1">
      <c r="A1" s="321" t="s">
        <v>393</v>
      </c>
      <c r="B1" s="322" t="s">
        <v>710</v>
      </c>
      <c r="C1" s="337" t="s">
        <v>394</v>
      </c>
      <c r="D1" s="338"/>
      <c r="E1" s="338"/>
      <c r="F1" s="338"/>
      <c r="G1" s="339"/>
    </row>
    <row r="2" spans="1:11" ht="38.25" customHeight="1">
      <c r="A2" s="323" t="s">
        <v>192</v>
      </c>
      <c r="B2" s="324">
        <v>66</v>
      </c>
      <c r="C2" s="340" t="s">
        <v>397</v>
      </c>
      <c r="D2" s="341"/>
      <c r="E2" s="341"/>
      <c r="F2" s="341"/>
      <c r="G2" s="342"/>
    </row>
    <row r="3" spans="1:11" ht="3" customHeight="1" thickBot="1">
      <c r="A3" s="43"/>
      <c r="B3" s="44"/>
      <c r="C3" s="44"/>
      <c r="D3" s="44"/>
      <c r="E3" s="44"/>
      <c r="F3" s="44"/>
      <c r="G3" s="52"/>
    </row>
    <row r="4" spans="1:11" ht="40.5" customHeight="1">
      <c r="A4" s="358" t="s">
        <v>0</v>
      </c>
      <c r="B4" s="359"/>
      <c r="C4" s="45" t="s">
        <v>1</v>
      </c>
      <c r="D4" s="45" t="s">
        <v>2</v>
      </c>
      <c r="E4" s="45" t="s">
        <v>23</v>
      </c>
      <c r="F4" s="46" t="s">
        <v>5</v>
      </c>
      <c r="G4" s="53" t="s">
        <v>7</v>
      </c>
    </row>
    <row r="5" spans="1:11" ht="31.5">
      <c r="A5" s="90" t="s">
        <v>314</v>
      </c>
      <c r="B5" s="82" t="s">
        <v>315</v>
      </c>
      <c r="C5" s="84" t="s">
        <v>316</v>
      </c>
      <c r="D5" s="82" t="s">
        <v>12</v>
      </c>
      <c r="E5" s="82" t="s">
        <v>4</v>
      </c>
      <c r="F5" s="82"/>
      <c r="G5" s="61"/>
      <c r="I5" s="14"/>
      <c r="J5" s="12"/>
      <c r="K5" s="11"/>
    </row>
    <row r="6" spans="1:11" ht="31.5">
      <c r="A6" s="105" t="s">
        <v>42</v>
      </c>
      <c r="B6" s="15" t="s">
        <v>317</v>
      </c>
      <c r="C6" s="104" t="s">
        <v>318</v>
      </c>
      <c r="D6" s="15" t="s">
        <v>12</v>
      </c>
      <c r="E6" s="15" t="s">
        <v>319</v>
      </c>
      <c r="F6" s="8">
        <v>90</v>
      </c>
      <c r="G6" s="92">
        <f>E6*F6</f>
        <v>76.5</v>
      </c>
      <c r="H6" s="363"/>
      <c r="I6" s="363"/>
      <c r="J6" s="12"/>
    </row>
    <row r="7" spans="1:11" ht="15.75">
      <c r="A7" s="105" t="s">
        <v>42</v>
      </c>
      <c r="B7" s="15" t="s">
        <v>320</v>
      </c>
      <c r="C7" s="104" t="s">
        <v>321</v>
      </c>
      <c r="D7" s="15" t="s">
        <v>48</v>
      </c>
      <c r="E7" s="15">
        <v>250</v>
      </c>
      <c r="F7" s="15">
        <v>0.5</v>
      </c>
      <c r="G7" s="92">
        <f t="shared" ref="G7:G8" si="0">E7*F7</f>
        <v>125</v>
      </c>
      <c r="H7" s="363"/>
      <c r="I7" s="363"/>
      <c r="J7" s="12"/>
    </row>
    <row r="8" spans="1:11" ht="31.5">
      <c r="A8" s="105" t="s">
        <v>42</v>
      </c>
      <c r="B8" s="15" t="s">
        <v>322</v>
      </c>
      <c r="C8" s="104" t="s">
        <v>323</v>
      </c>
      <c r="D8" s="15" t="s">
        <v>12</v>
      </c>
      <c r="E8" s="15" t="s">
        <v>324</v>
      </c>
      <c r="F8" s="8">
        <v>90</v>
      </c>
      <c r="G8" s="92">
        <f t="shared" si="0"/>
        <v>53.01</v>
      </c>
      <c r="H8" s="363"/>
      <c r="I8" s="363"/>
      <c r="J8" s="12"/>
    </row>
    <row r="9" spans="1:11" ht="15.75">
      <c r="A9" s="105" t="s">
        <v>13</v>
      </c>
      <c r="B9" s="15" t="s">
        <v>20</v>
      </c>
      <c r="C9" s="104" t="s">
        <v>21</v>
      </c>
      <c r="D9" s="15" t="s">
        <v>3</v>
      </c>
      <c r="E9" s="15" t="s">
        <v>325</v>
      </c>
      <c r="F9" s="8">
        <v>13.44</v>
      </c>
      <c r="G9" s="92">
        <f>E9*F9</f>
        <v>134.66879999999998</v>
      </c>
      <c r="H9" s="363"/>
      <c r="I9" s="363"/>
      <c r="J9" s="12"/>
    </row>
    <row r="10" spans="1:11" ht="31.5">
      <c r="A10" s="90" t="s">
        <v>314</v>
      </c>
      <c r="B10" s="82" t="s">
        <v>326</v>
      </c>
      <c r="C10" s="84" t="s">
        <v>327</v>
      </c>
      <c r="D10" s="82" t="s">
        <v>12</v>
      </c>
      <c r="E10" s="82" t="s">
        <v>4</v>
      </c>
      <c r="F10" s="82" t="s">
        <v>4</v>
      </c>
      <c r="G10" s="106" t="s">
        <v>4</v>
      </c>
      <c r="H10" s="16"/>
      <c r="I10" s="16"/>
      <c r="J10" s="12"/>
    </row>
    <row r="11" spans="1:11" ht="31.5">
      <c r="A11" s="105" t="s">
        <v>13</v>
      </c>
      <c r="B11" s="15" t="s">
        <v>53</v>
      </c>
      <c r="C11" s="104" t="s">
        <v>54</v>
      </c>
      <c r="D11" s="15" t="s">
        <v>3</v>
      </c>
      <c r="E11" s="15" t="s">
        <v>328</v>
      </c>
      <c r="F11" s="8">
        <v>18.86</v>
      </c>
      <c r="G11" s="92">
        <f>E11*F11</f>
        <v>34.815559999999998</v>
      </c>
      <c r="H11" s="13"/>
      <c r="I11" s="16"/>
      <c r="J11" s="12"/>
    </row>
    <row r="12" spans="1:11" ht="15.75">
      <c r="A12" s="105" t="s">
        <v>13</v>
      </c>
      <c r="B12" s="15" t="s">
        <v>27</v>
      </c>
      <c r="C12" s="104" t="s">
        <v>28</v>
      </c>
      <c r="D12" s="15" t="s">
        <v>3</v>
      </c>
      <c r="E12" s="15" t="s">
        <v>328</v>
      </c>
      <c r="F12" s="8">
        <v>18.98</v>
      </c>
      <c r="G12" s="92">
        <f t="shared" ref="G12:G15" si="1">E12*F12</f>
        <v>35.037080000000003</v>
      </c>
      <c r="H12" s="16"/>
      <c r="I12" s="16"/>
      <c r="J12" s="12"/>
    </row>
    <row r="13" spans="1:11" ht="15.75">
      <c r="A13" s="105" t="s">
        <v>13</v>
      </c>
      <c r="B13" s="15" t="s">
        <v>20</v>
      </c>
      <c r="C13" s="104" t="s">
        <v>21</v>
      </c>
      <c r="D13" s="15" t="s">
        <v>3</v>
      </c>
      <c r="E13" s="15" t="s">
        <v>329</v>
      </c>
      <c r="F13" s="8">
        <v>13.44</v>
      </c>
      <c r="G13" s="92">
        <f t="shared" si="1"/>
        <v>74.430719999999994</v>
      </c>
      <c r="H13" s="16"/>
      <c r="I13" s="16"/>
      <c r="J13" s="12"/>
    </row>
    <row r="14" spans="1:11" ht="47.25">
      <c r="A14" s="105" t="s">
        <v>13</v>
      </c>
      <c r="B14" s="15" t="s">
        <v>330</v>
      </c>
      <c r="C14" s="104" t="s">
        <v>331</v>
      </c>
      <c r="D14" s="15" t="s">
        <v>6</v>
      </c>
      <c r="E14" s="15" t="s">
        <v>332</v>
      </c>
      <c r="F14" s="8">
        <v>1.31</v>
      </c>
      <c r="G14" s="92">
        <f t="shared" si="1"/>
        <v>0.8803200000000001</v>
      </c>
      <c r="H14" s="13"/>
      <c r="I14" s="363"/>
      <c r="J14" s="363"/>
    </row>
    <row r="15" spans="1:11" ht="47.25">
      <c r="A15" s="105" t="s">
        <v>13</v>
      </c>
      <c r="B15" s="15" t="s">
        <v>333</v>
      </c>
      <c r="C15" s="104" t="s">
        <v>386</v>
      </c>
      <c r="D15" s="15" t="s">
        <v>8</v>
      </c>
      <c r="E15" s="15" t="s">
        <v>334</v>
      </c>
      <c r="F15" s="8">
        <v>0.28000000000000003</v>
      </c>
      <c r="G15" s="92">
        <f t="shared" si="1"/>
        <v>0.32872000000000001</v>
      </c>
      <c r="H15" s="13"/>
      <c r="I15" s="363"/>
      <c r="J15" s="363"/>
    </row>
    <row r="16" spans="1:11" ht="15.75">
      <c r="A16" s="90"/>
      <c r="B16" s="82"/>
      <c r="C16" s="84"/>
      <c r="D16" s="82"/>
      <c r="E16" s="82"/>
      <c r="F16" s="82"/>
      <c r="G16" s="106"/>
      <c r="H16" s="237"/>
      <c r="I16" s="237"/>
      <c r="J16" s="237"/>
    </row>
    <row r="17" spans="1:10" ht="31.5">
      <c r="A17" s="88" t="s">
        <v>433</v>
      </c>
      <c r="B17" s="8" t="s">
        <v>492</v>
      </c>
      <c r="C17" s="77" t="s">
        <v>484</v>
      </c>
      <c r="D17" s="8" t="s">
        <v>3</v>
      </c>
      <c r="E17" s="144">
        <v>0.13794254121828106</v>
      </c>
      <c r="F17" s="8">
        <v>101.29</v>
      </c>
      <c r="G17" s="92">
        <f t="shared" ref="G17:G19" si="2">E17*F17</f>
        <v>13.97219999999969</v>
      </c>
      <c r="H17" s="237"/>
      <c r="I17" s="237"/>
      <c r="J17" s="237"/>
    </row>
    <row r="18" spans="1:10" ht="15.75">
      <c r="A18" s="88" t="s">
        <v>433</v>
      </c>
      <c r="B18" s="8"/>
      <c r="C18" s="77" t="s">
        <v>678</v>
      </c>
      <c r="D18" s="8" t="s">
        <v>3</v>
      </c>
      <c r="E18" s="144">
        <v>0.3</v>
      </c>
      <c r="F18" s="8">
        <v>36.44</v>
      </c>
      <c r="G18" s="92">
        <f t="shared" si="2"/>
        <v>10.931999999999999</v>
      </c>
      <c r="H18" s="237"/>
      <c r="I18" s="237"/>
      <c r="J18" s="237"/>
    </row>
    <row r="19" spans="1:10" ht="31.5">
      <c r="A19" s="88" t="s">
        <v>433</v>
      </c>
      <c r="B19" s="8" t="s">
        <v>504</v>
      </c>
      <c r="C19" s="77" t="s">
        <v>505</v>
      </c>
      <c r="D19" s="8" t="s">
        <v>3</v>
      </c>
      <c r="E19" s="144">
        <v>0.31</v>
      </c>
      <c r="F19" s="8">
        <v>28.66</v>
      </c>
      <c r="G19" s="92">
        <f t="shared" si="2"/>
        <v>8.8846000000000007</v>
      </c>
      <c r="H19" s="237"/>
      <c r="I19" s="237"/>
      <c r="J19" s="237"/>
    </row>
    <row r="20" spans="1:10">
      <c r="A20" s="345" t="s">
        <v>24</v>
      </c>
      <c r="B20" s="346"/>
      <c r="C20" s="346"/>
      <c r="D20" s="346"/>
      <c r="E20" s="346"/>
      <c r="F20" s="346"/>
      <c r="G20" s="42">
        <f>SUM(G6:G19)</f>
        <v>568.45999999999958</v>
      </c>
      <c r="I20" s="4"/>
    </row>
  </sheetData>
  <mergeCells count="6">
    <mergeCell ref="A4:B4"/>
    <mergeCell ref="H6:I9"/>
    <mergeCell ref="C1:G1"/>
    <mergeCell ref="C2:G2"/>
    <mergeCell ref="A20:F20"/>
    <mergeCell ref="I14:J15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3" orientation="portrait" r:id="rId1"/>
</worksheet>
</file>

<file path=xl/worksheets/sheet69.xml><?xml version="1.0" encoding="utf-8"?>
<worksheet xmlns="http://schemas.openxmlformats.org/spreadsheetml/2006/main" xmlns:r="http://schemas.openxmlformats.org/officeDocument/2006/relationships">
  <sheetPr codeName="Plan20">
    <pageSetUpPr fitToPage="1"/>
  </sheetPr>
  <dimension ref="A1:K20"/>
  <sheetViews>
    <sheetView view="pageBreakPreview" topLeftCell="A10" zoomScaleNormal="85" zoomScaleSheetLayoutView="100" workbookViewId="0">
      <selection activeCell="F19" sqref="F19"/>
    </sheetView>
  </sheetViews>
  <sheetFormatPr defaultRowHeight="15"/>
  <cols>
    <col min="1" max="1" width="14.28515625" bestFit="1" customWidth="1"/>
    <col min="2" max="2" width="6.7109375" bestFit="1" customWidth="1"/>
    <col min="3" max="3" width="61.28515625" style="36" customWidth="1"/>
    <col min="4" max="4" width="9.140625" bestFit="1" customWidth="1"/>
    <col min="5" max="5" width="13.140625" bestFit="1" customWidth="1"/>
    <col min="6" max="6" width="11.85546875" bestFit="1" customWidth="1"/>
    <col min="7" max="7" width="13.42578125" style="51" customWidth="1"/>
  </cols>
  <sheetData>
    <row r="1" spans="1:11" ht="33" customHeight="1">
      <c r="A1" s="321" t="s">
        <v>393</v>
      </c>
      <c r="B1" s="322" t="s">
        <v>710</v>
      </c>
      <c r="C1" s="337" t="s">
        <v>394</v>
      </c>
      <c r="D1" s="338"/>
      <c r="E1" s="338"/>
      <c r="F1" s="338"/>
      <c r="G1" s="339"/>
    </row>
    <row r="2" spans="1:11" ht="38.25" customHeight="1">
      <c r="A2" s="323" t="s">
        <v>193</v>
      </c>
      <c r="B2" s="324">
        <v>67</v>
      </c>
      <c r="C2" s="340" t="s">
        <v>194</v>
      </c>
      <c r="D2" s="341"/>
      <c r="E2" s="341"/>
      <c r="F2" s="341"/>
      <c r="G2" s="342"/>
    </row>
    <row r="3" spans="1:11" ht="3" customHeight="1">
      <c r="A3" s="43"/>
      <c r="B3" s="44"/>
      <c r="C3" s="89"/>
      <c r="D3" s="44"/>
      <c r="E3" s="44"/>
      <c r="F3" s="44"/>
      <c r="G3" s="52"/>
    </row>
    <row r="4" spans="1:11" ht="40.5" customHeight="1">
      <c r="A4" s="347" t="s">
        <v>0</v>
      </c>
      <c r="B4" s="348"/>
      <c r="C4" s="20" t="s">
        <v>1</v>
      </c>
      <c r="D4" s="234" t="s">
        <v>2</v>
      </c>
      <c r="E4" s="234" t="s">
        <v>23</v>
      </c>
      <c r="F4" s="20" t="s">
        <v>5</v>
      </c>
      <c r="G4" s="107" t="s">
        <v>7</v>
      </c>
    </row>
    <row r="5" spans="1:11" ht="47.25">
      <c r="A5" s="90" t="s">
        <v>314</v>
      </c>
      <c r="B5" s="82" t="s">
        <v>335</v>
      </c>
      <c r="C5" s="83" t="s">
        <v>336</v>
      </c>
      <c r="D5" s="82" t="s">
        <v>12</v>
      </c>
      <c r="E5" s="82" t="s">
        <v>4</v>
      </c>
      <c r="F5" s="82"/>
      <c r="G5" s="108"/>
      <c r="I5" s="14"/>
      <c r="J5" s="12"/>
      <c r="K5" s="11"/>
    </row>
    <row r="6" spans="1:11" ht="31.5">
      <c r="A6" s="88" t="s">
        <v>42</v>
      </c>
      <c r="B6" s="8" t="s">
        <v>317</v>
      </c>
      <c r="C6" s="77" t="s">
        <v>318</v>
      </c>
      <c r="D6" s="8" t="s">
        <v>12</v>
      </c>
      <c r="E6" s="8" t="s">
        <v>337</v>
      </c>
      <c r="F6" s="8">
        <v>90</v>
      </c>
      <c r="G6" s="92">
        <f>E6*F6</f>
        <v>67.59</v>
      </c>
      <c r="H6" s="363"/>
      <c r="I6" s="363"/>
      <c r="J6" s="363"/>
    </row>
    <row r="7" spans="1:11" ht="15.75">
      <c r="A7" s="88" t="s">
        <v>42</v>
      </c>
      <c r="B7" s="8" t="s">
        <v>320</v>
      </c>
      <c r="C7" s="77" t="s">
        <v>321</v>
      </c>
      <c r="D7" s="8" t="s">
        <v>48</v>
      </c>
      <c r="E7" s="8" t="s">
        <v>338</v>
      </c>
      <c r="F7" s="15">
        <v>0.5</v>
      </c>
      <c r="G7" s="92">
        <f t="shared" ref="G7:G8" si="0">E7*F7</f>
        <v>181.33</v>
      </c>
      <c r="H7" s="363"/>
      <c r="I7" s="363"/>
      <c r="J7" s="363"/>
    </row>
    <row r="8" spans="1:11" ht="31.5">
      <c r="A8" s="88" t="s">
        <v>42</v>
      </c>
      <c r="B8" s="8" t="s">
        <v>322</v>
      </c>
      <c r="C8" s="77" t="s">
        <v>323</v>
      </c>
      <c r="D8" s="8" t="s">
        <v>12</v>
      </c>
      <c r="E8" s="8" t="s">
        <v>339</v>
      </c>
      <c r="F8" s="8">
        <v>90</v>
      </c>
      <c r="G8" s="92">
        <f t="shared" si="0"/>
        <v>53.37</v>
      </c>
      <c r="H8" s="363"/>
      <c r="I8" s="363"/>
      <c r="J8" s="363"/>
    </row>
    <row r="9" spans="1:11" ht="15.75">
      <c r="A9" s="88" t="s">
        <v>13</v>
      </c>
      <c r="B9" s="8" t="s">
        <v>20</v>
      </c>
      <c r="C9" s="77" t="s">
        <v>21</v>
      </c>
      <c r="D9" s="8" t="s">
        <v>3</v>
      </c>
      <c r="E9" s="8">
        <f>10.02*1.1</f>
        <v>11.022</v>
      </c>
      <c r="F9" s="8">
        <v>13.44</v>
      </c>
      <c r="G9" s="92">
        <f>E9*F9</f>
        <v>148.13568000000001</v>
      </c>
      <c r="H9" s="363"/>
      <c r="I9" s="363"/>
      <c r="J9" s="363"/>
    </row>
    <row r="10" spans="1:11" ht="31.5">
      <c r="A10" s="90" t="s">
        <v>314</v>
      </c>
      <c r="B10" s="82" t="s">
        <v>326</v>
      </c>
      <c r="C10" s="83" t="s">
        <v>327</v>
      </c>
      <c r="D10" s="82" t="s">
        <v>12</v>
      </c>
      <c r="E10" s="82" t="s">
        <v>4</v>
      </c>
      <c r="F10" s="82" t="s">
        <v>4</v>
      </c>
      <c r="G10" s="106" t="s">
        <v>4</v>
      </c>
      <c r="H10" s="16"/>
      <c r="I10" s="16"/>
      <c r="J10" s="12"/>
    </row>
    <row r="11" spans="1:11" ht="31.5">
      <c r="A11" s="88" t="s">
        <v>13</v>
      </c>
      <c r="B11" s="8" t="s">
        <v>53</v>
      </c>
      <c r="C11" s="77" t="s">
        <v>54</v>
      </c>
      <c r="D11" s="8" t="s">
        <v>3</v>
      </c>
      <c r="E11" s="8" t="s">
        <v>328</v>
      </c>
      <c r="F11" s="8">
        <v>18.86</v>
      </c>
      <c r="G11" s="92">
        <f>E11*F11</f>
        <v>34.815559999999998</v>
      </c>
      <c r="H11" s="13"/>
      <c r="I11" s="16"/>
      <c r="J11" s="12"/>
    </row>
    <row r="12" spans="1:11" ht="15.75">
      <c r="A12" s="88" t="s">
        <v>13</v>
      </c>
      <c r="B12" s="8" t="s">
        <v>27</v>
      </c>
      <c r="C12" s="77" t="s">
        <v>28</v>
      </c>
      <c r="D12" s="8" t="s">
        <v>3</v>
      </c>
      <c r="E12" s="8" t="s">
        <v>328</v>
      </c>
      <c r="F12" s="8">
        <v>18.98</v>
      </c>
      <c r="G12" s="92">
        <f t="shared" ref="G12:G15" si="1">E12*F12</f>
        <v>35.037080000000003</v>
      </c>
      <c r="H12" s="16"/>
      <c r="I12" s="16"/>
      <c r="J12" s="12"/>
    </row>
    <row r="13" spans="1:11" ht="15.75">
      <c r="A13" s="88" t="s">
        <v>13</v>
      </c>
      <c r="B13" s="8" t="s">
        <v>20</v>
      </c>
      <c r="C13" s="77" t="s">
        <v>21</v>
      </c>
      <c r="D13" s="8" t="s">
        <v>3</v>
      </c>
      <c r="E13" s="8" t="s">
        <v>329</v>
      </c>
      <c r="F13" s="8">
        <v>13.44</v>
      </c>
      <c r="G13" s="92">
        <f t="shared" si="1"/>
        <v>74.430719999999994</v>
      </c>
      <c r="H13" s="16"/>
      <c r="I13" s="16"/>
      <c r="J13" s="12"/>
    </row>
    <row r="14" spans="1:11" ht="47.25">
      <c r="A14" s="88" t="s">
        <v>13</v>
      </c>
      <c r="B14" s="8" t="s">
        <v>330</v>
      </c>
      <c r="C14" s="77" t="s">
        <v>331</v>
      </c>
      <c r="D14" s="8" t="s">
        <v>6</v>
      </c>
      <c r="E14" s="8" t="s">
        <v>332</v>
      </c>
      <c r="F14" s="8">
        <v>1.31</v>
      </c>
      <c r="G14" s="92">
        <f t="shared" si="1"/>
        <v>0.8803200000000001</v>
      </c>
      <c r="H14" s="16"/>
      <c r="I14" s="16"/>
      <c r="J14" s="12"/>
    </row>
    <row r="15" spans="1:11" ht="47.25">
      <c r="A15" s="88" t="s">
        <v>13</v>
      </c>
      <c r="B15" s="8" t="s">
        <v>333</v>
      </c>
      <c r="C15" s="77" t="s">
        <v>386</v>
      </c>
      <c r="D15" s="8" t="s">
        <v>8</v>
      </c>
      <c r="E15" s="8" t="s">
        <v>334</v>
      </c>
      <c r="F15" s="8">
        <v>0.28000000000000003</v>
      </c>
      <c r="G15" s="92">
        <f t="shared" si="1"/>
        <v>0.32872000000000001</v>
      </c>
      <c r="H15" s="16"/>
      <c r="I15" s="16"/>
      <c r="J15" s="12"/>
    </row>
    <row r="16" spans="1:11" ht="15.75">
      <c r="A16" s="90"/>
      <c r="B16" s="82"/>
      <c r="C16" s="84"/>
      <c r="D16" s="82"/>
      <c r="E16" s="82"/>
      <c r="F16" s="82"/>
      <c r="G16" s="106"/>
      <c r="H16" s="238"/>
      <c r="I16" s="238"/>
      <c r="J16" s="12"/>
    </row>
    <row r="17" spans="1:10" ht="31.5">
      <c r="A17" s="88" t="s">
        <v>433</v>
      </c>
      <c r="B17" s="8" t="s">
        <v>492</v>
      </c>
      <c r="C17" s="77" t="s">
        <v>484</v>
      </c>
      <c r="D17" s="8" t="s">
        <v>3</v>
      </c>
      <c r="E17" s="144">
        <v>0.16</v>
      </c>
      <c r="F17" s="8">
        <v>101.29</v>
      </c>
      <c r="G17" s="92">
        <f t="shared" ref="G17:G19" si="2">E17*F17</f>
        <v>16.206400000000002</v>
      </c>
      <c r="H17" s="238"/>
      <c r="I17" s="238"/>
      <c r="J17" s="12"/>
    </row>
    <row r="18" spans="1:10" ht="15.75">
      <c r="A18" s="88" t="s">
        <v>433</v>
      </c>
      <c r="B18" s="8"/>
      <c r="C18" s="77" t="s">
        <v>678</v>
      </c>
      <c r="D18" s="8" t="s">
        <v>3</v>
      </c>
      <c r="E18" s="144">
        <v>0.33</v>
      </c>
      <c r="F18" s="8">
        <v>36.44</v>
      </c>
      <c r="G18" s="92">
        <f t="shared" si="2"/>
        <v>12.0252</v>
      </c>
      <c r="H18" s="238"/>
      <c r="I18" s="238"/>
      <c r="J18" s="12"/>
    </row>
    <row r="19" spans="1:10" ht="31.5">
      <c r="A19" s="88" t="s">
        <v>433</v>
      </c>
      <c r="B19" s="8" t="s">
        <v>504</v>
      </c>
      <c r="C19" s="77" t="s">
        <v>505</v>
      </c>
      <c r="D19" s="8" t="s">
        <v>3</v>
      </c>
      <c r="E19" s="144">
        <v>0.32900000000000001</v>
      </c>
      <c r="F19" s="8">
        <v>28.66</v>
      </c>
      <c r="G19" s="92">
        <f t="shared" si="2"/>
        <v>9.4291400000000003</v>
      </c>
      <c r="H19" s="238"/>
      <c r="I19" s="238"/>
      <c r="J19" s="12"/>
    </row>
    <row r="20" spans="1:10">
      <c r="A20" s="345" t="s">
        <v>24</v>
      </c>
      <c r="B20" s="346"/>
      <c r="C20" s="346"/>
      <c r="D20" s="346"/>
      <c r="E20" s="346"/>
      <c r="F20" s="346"/>
      <c r="G20" s="42">
        <f>SUM(G6:G19)</f>
        <v>633.57882000000006</v>
      </c>
      <c r="H20" s="17"/>
      <c r="I20" s="18"/>
    </row>
  </sheetData>
  <mergeCells count="5">
    <mergeCell ref="A4:B4"/>
    <mergeCell ref="H6:J9"/>
    <mergeCell ref="C1:G1"/>
    <mergeCell ref="C2:G2"/>
    <mergeCell ref="A20:F20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1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Plan40">
    <pageSetUpPr fitToPage="1"/>
  </sheetPr>
  <dimension ref="A1:K8"/>
  <sheetViews>
    <sheetView view="pageBreakPreview" zoomScale="60" zoomScaleNormal="85" workbookViewId="0">
      <selection activeCell="F19" sqref="F19"/>
    </sheetView>
  </sheetViews>
  <sheetFormatPr defaultRowHeight="15"/>
  <cols>
    <col min="1" max="1" width="14.42578125" bestFit="1" customWidth="1"/>
    <col min="2" max="2" width="10.140625" bestFit="1" customWidth="1"/>
    <col min="3" max="3" width="57.85546875" customWidth="1"/>
    <col min="4" max="4" width="10.85546875" customWidth="1"/>
    <col min="5" max="5" width="12" customWidth="1"/>
    <col min="6" max="6" width="14.5703125" customWidth="1"/>
    <col min="7" max="7" width="17.28515625" style="51" customWidth="1"/>
  </cols>
  <sheetData>
    <row r="1" spans="1:11" ht="33" customHeight="1">
      <c r="A1" s="321" t="s">
        <v>393</v>
      </c>
      <c r="B1" s="330" t="s">
        <v>710</v>
      </c>
      <c r="C1" s="337" t="s">
        <v>394</v>
      </c>
      <c r="D1" s="338"/>
      <c r="E1" s="338"/>
      <c r="F1" s="338"/>
      <c r="G1" s="339"/>
    </row>
    <row r="2" spans="1:11" ht="38.25" customHeight="1">
      <c r="A2" s="323"/>
      <c r="B2" s="324">
        <v>7</v>
      </c>
      <c r="C2" s="340" t="s">
        <v>86</v>
      </c>
      <c r="D2" s="341"/>
      <c r="E2" s="341"/>
      <c r="F2" s="341"/>
      <c r="G2" s="342"/>
    </row>
    <row r="3" spans="1:11" ht="3" customHeight="1">
      <c r="A3" s="43"/>
      <c r="B3" s="44"/>
      <c r="C3" s="44"/>
      <c r="D3" s="44"/>
      <c r="E3" s="44"/>
      <c r="F3" s="44"/>
      <c r="G3" s="52"/>
    </row>
    <row r="4" spans="1:11" ht="40.5" customHeight="1">
      <c r="A4" s="343" t="s">
        <v>0</v>
      </c>
      <c r="B4" s="344"/>
      <c r="C4" s="216" t="s">
        <v>1</v>
      </c>
      <c r="D4" s="216" t="s">
        <v>2</v>
      </c>
      <c r="E4" s="216" t="s">
        <v>23</v>
      </c>
      <c r="F4" s="1" t="s">
        <v>5</v>
      </c>
      <c r="G4" s="48" t="s">
        <v>7</v>
      </c>
    </row>
    <row r="5" spans="1:11" ht="15.75">
      <c r="A5" s="86"/>
      <c r="B5" s="81"/>
      <c r="C5" s="83"/>
      <c r="D5" s="81" t="s">
        <v>542</v>
      </c>
      <c r="E5" s="81"/>
      <c r="F5" s="85"/>
      <c r="G5" s="91"/>
      <c r="H5" s="97"/>
      <c r="I5" s="12"/>
      <c r="J5" s="12"/>
      <c r="K5" s="11"/>
    </row>
    <row r="6" spans="1:11" ht="15.75">
      <c r="A6" s="88"/>
      <c r="B6" s="8"/>
      <c r="C6" s="77" t="s">
        <v>86</v>
      </c>
      <c r="D6" s="8" t="s">
        <v>542</v>
      </c>
      <c r="E6" s="119">
        <v>1</v>
      </c>
      <c r="F6" s="8">
        <v>168</v>
      </c>
      <c r="G6" s="92">
        <f>E6*F6</f>
        <v>168</v>
      </c>
      <c r="H6" s="97"/>
      <c r="I6" s="12"/>
      <c r="J6" s="12"/>
    </row>
    <row r="7" spans="1:11" ht="15.75">
      <c r="A7" s="88"/>
      <c r="B7" s="8"/>
      <c r="C7" s="77"/>
      <c r="D7" s="8"/>
      <c r="E7" s="8"/>
      <c r="F7" s="231"/>
      <c r="G7" s="92">
        <f>E7*F7</f>
        <v>0</v>
      </c>
      <c r="H7" s="97"/>
      <c r="I7" s="12"/>
      <c r="J7" s="12"/>
    </row>
    <row r="8" spans="1:11" ht="16.5" customHeight="1">
      <c r="A8" s="345" t="s">
        <v>24</v>
      </c>
      <c r="B8" s="346"/>
      <c r="C8" s="346"/>
      <c r="D8" s="346"/>
      <c r="E8" s="346"/>
      <c r="F8" s="346"/>
      <c r="G8" s="42">
        <f>SUM(G6:G7)</f>
        <v>168</v>
      </c>
      <c r="I8" s="4"/>
    </row>
  </sheetData>
  <mergeCells count="4">
    <mergeCell ref="C1:G1"/>
    <mergeCell ref="C2:G2"/>
    <mergeCell ref="A4:B4"/>
    <mergeCell ref="A8:F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7" orientation="portrait" r:id="rId1"/>
</worksheet>
</file>

<file path=xl/worksheets/sheet70.xml><?xml version="1.0" encoding="utf-8"?>
<worksheet xmlns="http://schemas.openxmlformats.org/spreadsheetml/2006/main" xmlns:r="http://schemas.openxmlformats.org/officeDocument/2006/relationships">
  <sheetPr codeName="Plan73">
    <pageSetUpPr fitToPage="1"/>
  </sheetPr>
  <dimension ref="A1:K15"/>
  <sheetViews>
    <sheetView view="pageBreakPreview" zoomScale="85" zoomScaleNormal="85" zoomScaleSheetLayoutView="85" workbookViewId="0">
      <selection activeCell="F19" sqref="F19"/>
    </sheetView>
  </sheetViews>
  <sheetFormatPr defaultRowHeight="15"/>
  <cols>
    <col min="1" max="1" width="14.42578125" bestFit="1" customWidth="1"/>
    <col min="2" max="2" width="7" bestFit="1" customWidth="1"/>
    <col min="3" max="3" width="61.28515625" style="36" customWidth="1"/>
    <col min="4" max="4" width="9.5703125" bestFit="1" customWidth="1"/>
    <col min="5" max="5" width="11.28515625" bestFit="1" customWidth="1"/>
    <col min="6" max="6" width="12.85546875" customWidth="1"/>
    <col min="7" max="7" width="12.140625" style="51" bestFit="1" customWidth="1"/>
  </cols>
  <sheetData>
    <row r="1" spans="1:11" ht="33" customHeight="1">
      <c r="A1" s="321" t="s">
        <v>393</v>
      </c>
      <c r="B1" s="322" t="s">
        <v>710</v>
      </c>
      <c r="C1" s="337" t="s">
        <v>394</v>
      </c>
      <c r="D1" s="338"/>
      <c r="E1" s="338"/>
      <c r="F1" s="338"/>
      <c r="G1" s="339"/>
    </row>
    <row r="2" spans="1:11" ht="38.25" customHeight="1">
      <c r="A2" s="323" t="s">
        <v>195</v>
      </c>
      <c r="B2" s="324">
        <v>68</v>
      </c>
      <c r="C2" s="340" t="s">
        <v>196</v>
      </c>
      <c r="D2" s="341"/>
      <c r="E2" s="341"/>
      <c r="F2" s="341"/>
      <c r="G2" s="342"/>
    </row>
    <row r="3" spans="1:11" ht="3" customHeight="1">
      <c r="A3" s="43"/>
      <c r="B3" s="44"/>
      <c r="C3" s="89"/>
      <c r="D3" s="44"/>
      <c r="E3" s="44"/>
      <c r="F3" s="44"/>
      <c r="G3" s="52"/>
    </row>
    <row r="4" spans="1:11" ht="40.5" customHeight="1">
      <c r="A4" s="347" t="s">
        <v>0</v>
      </c>
      <c r="B4" s="348"/>
      <c r="C4" s="20" t="s">
        <v>1</v>
      </c>
      <c r="D4" s="187" t="s">
        <v>2</v>
      </c>
      <c r="E4" s="187" t="s">
        <v>23</v>
      </c>
      <c r="F4" s="20" t="s">
        <v>5</v>
      </c>
      <c r="G4" s="107" t="s">
        <v>7</v>
      </c>
    </row>
    <row r="5" spans="1:11" ht="47.25">
      <c r="A5" s="90" t="s">
        <v>314</v>
      </c>
      <c r="B5" s="82" t="s">
        <v>335</v>
      </c>
      <c r="C5" s="83" t="s">
        <v>573</v>
      </c>
      <c r="D5" s="82" t="s">
        <v>12</v>
      </c>
      <c r="E5" s="82" t="s">
        <v>4</v>
      </c>
      <c r="F5" s="82"/>
      <c r="G5" s="108"/>
      <c r="I5" s="14"/>
      <c r="J5" s="12"/>
      <c r="K5" s="11"/>
    </row>
    <row r="6" spans="1:11" ht="31.5">
      <c r="A6" s="88" t="s">
        <v>42</v>
      </c>
      <c r="B6" s="8" t="s">
        <v>574</v>
      </c>
      <c r="C6" s="77" t="s">
        <v>575</v>
      </c>
      <c r="D6" s="8" t="s">
        <v>26</v>
      </c>
      <c r="E6" s="8" t="s">
        <v>576</v>
      </c>
      <c r="F6" s="8">
        <v>6.66</v>
      </c>
      <c r="G6" s="92">
        <f>E6*F6</f>
        <v>16.649999999999999</v>
      </c>
      <c r="H6" s="19"/>
      <c r="I6" s="19"/>
      <c r="J6" s="19"/>
    </row>
    <row r="7" spans="1:11" ht="31.5">
      <c r="A7" s="88" t="s">
        <v>42</v>
      </c>
      <c r="B7" s="8" t="s">
        <v>577</v>
      </c>
      <c r="C7" s="77" t="s">
        <v>578</v>
      </c>
      <c r="D7" s="8" t="s">
        <v>26</v>
      </c>
      <c r="E7" s="8" t="s">
        <v>579</v>
      </c>
      <c r="F7" s="15">
        <v>0.63</v>
      </c>
      <c r="G7" s="92">
        <f t="shared" ref="G7:G8" si="0">E7*F7</f>
        <v>1.26</v>
      </c>
      <c r="H7" s="19"/>
      <c r="I7" s="19"/>
      <c r="J7" s="19"/>
    </row>
    <row r="8" spans="1:11" ht="31.5">
      <c r="A8" s="88" t="s">
        <v>13</v>
      </c>
      <c r="B8" s="8" t="s">
        <v>53</v>
      </c>
      <c r="C8" s="77" t="s">
        <v>54</v>
      </c>
      <c r="D8" s="8" t="s">
        <v>3</v>
      </c>
      <c r="E8" s="8" t="s">
        <v>580</v>
      </c>
      <c r="F8" s="8">
        <v>18.86</v>
      </c>
      <c r="G8" s="92">
        <f t="shared" si="0"/>
        <v>42.548159999999996</v>
      </c>
      <c r="H8" s="19"/>
      <c r="I8" s="19"/>
      <c r="J8" s="19"/>
    </row>
    <row r="9" spans="1:11" ht="15.75">
      <c r="A9" s="88" t="s">
        <v>13</v>
      </c>
      <c r="B9" s="8" t="s">
        <v>27</v>
      </c>
      <c r="C9" s="77" t="s">
        <v>28</v>
      </c>
      <c r="D9" s="8" t="s">
        <v>3</v>
      </c>
      <c r="E9" s="8" t="s">
        <v>581</v>
      </c>
      <c r="F9" s="8">
        <v>18.98</v>
      </c>
      <c r="G9" s="92">
        <f>E9*F9</f>
        <v>37.637340000000002</v>
      </c>
      <c r="H9" s="19"/>
      <c r="I9" s="19"/>
      <c r="J9" s="19"/>
    </row>
    <row r="10" spans="1:11" ht="15.75">
      <c r="A10" s="88" t="s">
        <v>13</v>
      </c>
      <c r="B10" s="8" t="s">
        <v>20</v>
      </c>
      <c r="C10" s="77" t="s">
        <v>21</v>
      </c>
      <c r="D10" s="8" t="s">
        <v>3</v>
      </c>
      <c r="E10" s="8" t="s">
        <v>582</v>
      </c>
      <c r="F10" s="8">
        <v>13.44</v>
      </c>
      <c r="G10" s="92">
        <f>E10*F10</f>
        <v>56.972159999999995</v>
      </c>
      <c r="H10" s="172"/>
      <c r="I10" s="172"/>
      <c r="J10" s="12"/>
    </row>
    <row r="11" spans="1:11" ht="47.25">
      <c r="A11" s="88" t="s">
        <v>13</v>
      </c>
      <c r="B11" s="8" t="s">
        <v>583</v>
      </c>
      <c r="C11" s="77" t="s">
        <v>584</v>
      </c>
      <c r="D11" s="8" t="s">
        <v>12</v>
      </c>
      <c r="E11" s="8" t="s">
        <v>585</v>
      </c>
      <c r="F11" s="8">
        <v>251.05</v>
      </c>
      <c r="G11" s="92">
        <f t="shared" ref="G11:G14" si="1">E11*F11</f>
        <v>304.52365000000003</v>
      </c>
      <c r="H11" s="172"/>
      <c r="I11" s="172"/>
      <c r="J11" s="12"/>
    </row>
    <row r="12" spans="1:11" ht="31.5">
      <c r="A12" s="88" t="s">
        <v>433</v>
      </c>
      <c r="B12" s="8" t="s">
        <v>492</v>
      </c>
      <c r="C12" s="77" t="s">
        <v>484</v>
      </c>
      <c r="D12" s="8" t="s">
        <v>3</v>
      </c>
      <c r="E12" s="144">
        <v>0.12</v>
      </c>
      <c r="F12" s="8">
        <v>101.29</v>
      </c>
      <c r="G12" s="92">
        <f t="shared" si="1"/>
        <v>12.1548</v>
      </c>
      <c r="H12" s="238"/>
      <c r="I12" s="238"/>
      <c r="J12" s="12"/>
    </row>
    <row r="13" spans="1:11" ht="15.75">
      <c r="A13" s="88" t="s">
        <v>433</v>
      </c>
      <c r="B13" s="8"/>
      <c r="C13" s="77" t="s">
        <v>678</v>
      </c>
      <c r="D13" s="8" t="s">
        <v>3</v>
      </c>
      <c r="E13" s="144">
        <v>0.28000000000000003</v>
      </c>
      <c r="F13" s="8">
        <v>36.44</v>
      </c>
      <c r="G13" s="92">
        <f t="shared" si="1"/>
        <v>10.203200000000001</v>
      </c>
      <c r="H13" s="238"/>
      <c r="I13" s="238"/>
      <c r="J13" s="12"/>
    </row>
    <row r="14" spans="1:11" ht="31.5">
      <c r="A14" s="88" t="s">
        <v>433</v>
      </c>
      <c r="B14" s="8" t="s">
        <v>504</v>
      </c>
      <c r="C14" s="77" t="s">
        <v>505</v>
      </c>
      <c r="D14" s="8" t="s">
        <v>3</v>
      </c>
      <c r="E14" s="144">
        <v>0.23350000000000001</v>
      </c>
      <c r="F14" s="8">
        <v>28.66</v>
      </c>
      <c r="G14" s="92">
        <f t="shared" si="1"/>
        <v>6.6921100000000004</v>
      </c>
      <c r="H14" s="238"/>
      <c r="I14" s="238"/>
      <c r="J14" s="12"/>
    </row>
    <row r="15" spans="1:11">
      <c r="A15" s="345" t="s">
        <v>24</v>
      </c>
      <c r="B15" s="346"/>
      <c r="C15" s="346"/>
      <c r="D15" s="346"/>
      <c r="E15" s="346"/>
      <c r="F15" s="346"/>
      <c r="G15" s="42">
        <f>SUM(G6:G14)</f>
        <v>488.64142000000004</v>
      </c>
      <c r="H15" s="17"/>
      <c r="I15" s="18"/>
    </row>
  </sheetData>
  <mergeCells count="4">
    <mergeCell ref="A15:F15"/>
    <mergeCell ref="C1:G1"/>
    <mergeCell ref="C2:G2"/>
    <mergeCell ref="A4:B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1" orientation="portrait" r:id="rId1"/>
</worksheet>
</file>

<file path=xl/worksheets/sheet71.xml><?xml version="1.0" encoding="utf-8"?>
<worksheet xmlns="http://schemas.openxmlformats.org/spreadsheetml/2006/main" xmlns:r="http://schemas.openxmlformats.org/officeDocument/2006/relationships">
  <sheetPr codeName="Plan21">
    <pageSetUpPr fitToPage="1"/>
  </sheetPr>
  <dimension ref="A1:K18"/>
  <sheetViews>
    <sheetView view="pageBreakPreview" topLeftCell="A10" zoomScaleNormal="85" zoomScaleSheetLayoutView="100" workbookViewId="0">
      <selection activeCell="F19" sqref="F19"/>
    </sheetView>
  </sheetViews>
  <sheetFormatPr defaultRowHeight="15"/>
  <cols>
    <col min="1" max="1" width="14.28515625" bestFit="1" customWidth="1"/>
    <col min="2" max="2" width="9.28515625" bestFit="1" customWidth="1"/>
    <col min="3" max="3" width="61.28515625" style="111" customWidth="1"/>
    <col min="4" max="4" width="9.5703125" bestFit="1" customWidth="1"/>
    <col min="5" max="5" width="11.85546875" bestFit="1" customWidth="1"/>
    <col min="6" max="6" width="16.42578125" customWidth="1"/>
    <col min="7" max="7" width="12" style="51" customWidth="1"/>
  </cols>
  <sheetData>
    <row r="1" spans="1:11" ht="33" customHeight="1">
      <c r="A1" s="321" t="s">
        <v>393</v>
      </c>
      <c r="B1" s="322" t="s">
        <v>710</v>
      </c>
      <c r="C1" s="337" t="s">
        <v>394</v>
      </c>
      <c r="D1" s="338"/>
      <c r="E1" s="338"/>
      <c r="F1" s="338"/>
      <c r="G1" s="339"/>
    </row>
    <row r="2" spans="1:11" ht="38.25" customHeight="1">
      <c r="A2" s="323" t="s">
        <v>197</v>
      </c>
      <c r="B2" s="324">
        <v>69</v>
      </c>
      <c r="C2" s="340" t="s">
        <v>198</v>
      </c>
      <c r="D2" s="341"/>
      <c r="E2" s="341"/>
      <c r="F2" s="341"/>
      <c r="G2" s="342"/>
    </row>
    <row r="3" spans="1:11" ht="3" customHeight="1">
      <c r="A3" s="43"/>
      <c r="B3" s="44"/>
      <c r="C3" s="109"/>
      <c r="D3" s="44"/>
      <c r="E3" s="44"/>
      <c r="F3" s="44"/>
      <c r="G3" s="52"/>
    </row>
    <row r="4" spans="1:11" ht="40.5" customHeight="1">
      <c r="A4" s="347" t="s">
        <v>0</v>
      </c>
      <c r="B4" s="348"/>
      <c r="C4" s="20" t="s">
        <v>1</v>
      </c>
      <c r="D4" s="35" t="s">
        <v>2</v>
      </c>
      <c r="E4" s="35" t="s">
        <v>23</v>
      </c>
      <c r="F4" s="20" t="s">
        <v>5</v>
      </c>
      <c r="G4" s="107" t="s">
        <v>7</v>
      </c>
    </row>
    <row r="5" spans="1:11" ht="40.5" customHeight="1">
      <c r="A5" s="90" t="s">
        <v>314</v>
      </c>
      <c r="B5" s="82" t="s">
        <v>315</v>
      </c>
      <c r="C5" s="84" t="s">
        <v>316</v>
      </c>
      <c r="D5" s="82" t="s">
        <v>12</v>
      </c>
      <c r="E5" s="82" t="s">
        <v>4</v>
      </c>
      <c r="F5" s="82"/>
      <c r="G5" s="61"/>
    </row>
    <row r="6" spans="1:11" ht="40.5" customHeight="1">
      <c r="A6" s="105" t="s">
        <v>42</v>
      </c>
      <c r="B6" s="15" t="s">
        <v>317</v>
      </c>
      <c r="C6" s="104" t="s">
        <v>318</v>
      </c>
      <c r="D6" s="15" t="s">
        <v>12</v>
      </c>
      <c r="E6" s="15" t="s">
        <v>319</v>
      </c>
      <c r="F6" s="8">
        <v>90</v>
      </c>
      <c r="G6" s="92">
        <f>E6*F6</f>
        <v>76.5</v>
      </c>
    </row>
    <row r="7" spans="1:11" ht="40.5" customHeight="1">
      <c r="A7" s="105" t="s">
        <v>42</v>
      </c>
      <c r="B7" s="15" t="s">
        <v>320</v>
      </c>
      <c r="C7" s="104" t="s">
        <v>321</v>
      </c>
      <c r="D7" s="15" t="s">
        <v>48</v>
      </c>
      <c r="E7" s="15">
        <v>250</v>
      </c>
      <c r="F7" s="15">
        <v>0.5</v>
      </c>
      <c r="G7" s="92">
        <f t="shared" ref="G7:G8" si="0">E7*F7</f>
        <v>125</v>
      </c>
    </row>
    <row r="8" spans="1:11" ht="40.5" customHeight="1">
      <c r="A8" s="105" t="s">
        <v>42</v>
      </c>
      <c r="B8" s="15" t="s">
        <v>322</v>
      </c>
      <c r="C8" s="104" t="s">
        <v>323</v>
      </c>
      <c r="D8" s="15" t="s">
        <v>12</v>
      </c>
      <c r="E8" s="15" t="s">
        <v>324</v>
      </c>
      <c r="F8" s="8">
        <v>90</v>
      </c>
      <c r="G8" s="92">
        <f t="shared" si="0"/>
        <v>53.01</v>
      </c>
    </row>
    <row r="9" spans="1:11" ht="40.5" customHeight="1">
      <c r="A9" s="105" t="s">
        <v>13</v>
      </c>
      <c r="B9" s="15" t="s">
        <v>20</v>
      </c>
      <c r="C9" s="104" t="s">
        <v>21</v>
      </c>
      <c r="D9" s="15" t="s">
        <v>3</v>
      </c>
      <c r="E9" s="15" t="s">
        <v>325</v>
      </c>
      <c r="F9" s="8">
        <v>13.44</v>
      </c>
      <c r="G9" s="92">
        <f>E9*F9</f>
        <v>134.66879999999998</v>
      </c>
    </row>
    <row r="10" spans="1:11" ht="31.5">
      <c r="A10" s="90" t="s">
        <v>314</v>
      </c>
      <c r="B10" s="82" t="s">
        <v>340</v>
      </c>
      <c r="C10" s="83" t="s">
        <v>341</v>
      </c>
      <c r="D10" s="82" t="s">
        <v>12</v>
      </c>
      <c r="E10" s="82" t="s">
        <v>4</v>
      </c>
      <c r="F10" s="81"/>
      <c r="G10" s="103"/>
      <c r="I10" s="14"/>
      <c r="J10" s="12"/>
      <c r="K10" s="11"/>
    </row>
    <row r="11" spans="1:11" ht="15.75">
      <c r="A11" s="105" t="s">
        <v>13</v>
      </c>
      <c r="B11" s="15" t="s">
        <v>27</v>
      </c>
      <c r="C11" s="110" t="s">
        <v>28</v>
      </c>
      <c r="D11" s="15" t="s">
        <v>3</v>
      </c>
      <c r="E11" s="15" t="s">
        <v>342</v>
      </c>
      <c r="F11" s="8">
        <v>18.98</v>
      </c>
      <c r="G11" s="92">
        <f>E11*F11</f>
        <v>31.317</v>
      </c>
      <c r="H11" s="19"/>
      <c r="I11" s="19"/>
      <c r="J11" s="19"/>
    </row>
    <row r="12" spans="1:11" ht="15.75">
      <c r="A12" s="105" t="s">
        <v>13</v>
      </c>
      <c r="B12" s="15" t="s">
        <v>20</v>
      </c>
      <c r="C12" s="110" t="s">
        <v>21</v>
      </c>
      <c r="D12" s="15" t="s">
        <v>3</v>
      </c>
      <c r="E12" s="15" t="s">
        <v>343</v>
      </c>
      <c r="F12" s="15">
        <v>13.44</v>
      </c>
      <c r="G12" s="92">
        <f t="shared" ref="G12:G13" si="1">E12*F12</f>
        <v>60.48</v>
      </c>
      <c r="H12" s="19"/>
      <c r="I12" s="19"/>
      <c r="J12" s="19"/>
    </row>
    <row r="13" spans="1:11" ht="47.25">
      <c r="A13" s="105" t="s">
        <v>13</v>
      </c>
      <c r="B13" s="15" t="s">
        <v>330</v>
      </c>
      <c r="C13" s="110" t="s">
        <v>331</v>
      </c>
      <c r="D13" s="15" t="s">
        <v>6</v>
      </c>
      <c r="E13" s="15" t="s">
        <v>344</v>
      </c>
      <c r="F13" s="8">
        <v>1.31</v>
      </c>
      <c r="G13" s="92">
        <f t="shared" si="1"/>
        <v>0.39300000000000002</v>
      </c>
      <c r="H13" s="19"/>
      <c r="I13" s="19"/>
      <c r="J13" s="19"/>
    </row>
    <row r="14" spans="1:11" ht="15.75">
      <c r="A14" s="90"/>
      <c r="B14" s="82"/>
      <c r="C14" s="83"/>
      <c r="D14" s="82"/>
      <c r="E14" s="82"/>
      <c r="F14" s="81"/>
      <c r="G14" s="103"/>
      <c r="H14" s="19"/>
      <c r="I14" s="19"/>
      <c r="J14" s="19"/>
    </row>
    <row r="15" spans="1:11" ht="31.5">
      <c r="A15" s="88" t="s">
        <v>433</v>
      </c>
      <c r="B15" s="8" t="s">
        <v>492</v>
      </c>
      <c r="C15" s="77" t="s">
        <v>484</v>
      </c>
      <c r="D15" s="8" t="s">
        <v>3</v>
      </c>
      <c r="E15" s="144">
        <v>0.12</v>
      </c>
      <c r="F15" s="8">
        <v>101.29</v>
      </c>
      <c r="G15" s="92">
        <f t="shared" ref="G15:G17" si="2">E15*F15</f>
        <v>12.1548</v>
      </c>
      <c r="H15" s="19"/>
      <c r="I15" s="19"/>
      <c r="J15" s="19"/>
    </row>
    <row r="16" spans="1:11" ht="15.75">
      <c r="A16" s="88" t="s">
        <v>433</v>
      </c>
      <c r="B16" s="8"/>
      <c r="C16" s="77" t="s">
        <v>678</v>
      </c>
      <c r="D16" s="8" t="s">
        <v>3</v>
      </c>
      <c r="E16" s="144">
        <v>0.28000000000000003</v>
      </c>
      <c r="F16" s="8">
        <v>36.44</v>
      </c>
      <c r="G16" s="92">
        <f t="shared" si="2"/>
        <v>10.203200000000001</v>
      </c>
      <c r="H16" s="19"/>
      <c r="I16" s="19"/>
      <c r="J16" s="19"/>
    </row>
    <row r="17" spans="1:10" ht="31.5">
      <c r="A17" s="88" t="s">
        <v>433</v>
      </c>
      <c r="B17" s="8" t="s">
        <v>504</v>
      </c>
      <c r="C17" s="77" t="s">
        <v>505</v>
      </c>
      <c r="D17" s="8" t="s">
        <v>3</v>
      </c>
      <c r="E17" s="144">
        <v>0.28129999999999999</v>
      </c>
      <c r="F17" s="8">
        <v>28.66</v>
      </c>
      <c r="G17" s="92">
        <f t="shared" si="2"/>
        <v>8.0620580000000004</v>
      </c>
      <c r="H17" s="19"/>
      <c r="I17" s="19"/>
      <c r="J17" s="19"/>
    </row>
    <row r="18" spans="1:10">
      <c r="A18" s="345" t="s">
        <v>24</v>
      </c>
      <c r="B18" s="346"/>
      <c r="C18" s="346"/>
      <c r="D18" s="346"/>
      <c r="E18" s="346"/>
      <c r="F18" s="346"/>
      <c r="G18" s="42">
        <f>SUM(G6:G17)</f>
        <v>511.78885799999995</v>
      </c>
      <c r="H18" s="17"/>
      <c r="I18" s="18"/>
    </row>
  </sheetData>
  <mergeCells count="4">
    <mergeCell ref="A18:F18"/>
    <mergeCell ref="A4:B4"/>
    <mergeCell ref="C1:G1"/>
    <mergeCell ref="C2:G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8" orientation="portrait" r:id="rId1"/>
</worksheet>
</file>

<file path=xl/worksheets/sheet72.xml><?xml version="1.0" encoding="utf-8"?>
<worksheet xmlns="http://schemas.openxmlformats.org/spreadsheetml/2006/main" xmlns:r="http://schemas.openxmlformats.org/officeDocument/2006/relationships">
  <sheetPr codeName="Plan74">
    <pageSetUpPr fitToPage="1"/>
  </sheetPr>
  <dimension ref="A1:K36"/>
  <sheetViews>
    <sheetView view="pageBreakPreview" topLeftCell="A27" zoomScaleNormal="85" zoomScaleSheetLayoutView="100" workbookViewId="0">
      <selection activeCell="F19" sqref="F19"/>
    </sheetView>
  </sheetViews>
  <sheetFormatPr defaultRowHeight="15"/>
  <cols>
    <col min="1" max="1" width="14.28515625" style="11" bestFit="1" customWidth="1"/>
    <col min="2" max="2" width="8.85546875" style="11" bestFit="1" customWidth="1"/>
    <col min="3" max="3" width="61.28515625" style="111" customWidth="1"/>
    <col min="4" max="4" width="9.140625" style="11" bestFit="1" customWidth="1"/>
    <col min="5" max="5" width="11.85546875" style="11" bestFit="1" customWidth="1"/>
    <col min="6" max="6" width="11.85546875" bestFit="1" customWidth="1"/>
    <col min="7" max="7" width="11.7109375" style="51" bestFit="1" customWidth="1"/>
  </cols>
  <sheetData>
    <row r="1" spans="1:11" ht="33" customHeight="1">
      <c r="A1" s="321" t="s">
        <v>393</v>
      </c>
      <c r="B1" s="322" t="s">
        <v>710</v>
      </c>
      <c r="C1" s="337" t="s">
        <v>394</v>
      </c>
      <c r="D1" s="338"/>
      <c r="E1" s="338"/>
      <c r="F1" s="338"/>
      <c r="G1" s="339"/>
    </row>
    <row r="2" spans="1:11" ht="38.25" customHeight="1">
      <c r="A2" s="323" t="s">
        <v>199</v>
      </c>
      <c r="B2" s="324">
        <v>70</v>
      </c>
      <c r="C2" s="340" t="s">
        <v>200</v>
      </c>
      <c r="D2" s="341"/>
      <c r="E2" s="341"/>
      <c r="F2" s="341"/>
      <c r="G2" s="342"/>
    </row>
    <row r="3" spans="1:11" ht="3" customHeight="1">
      <c r="A3" s="43"/>
      <c r="B3" s="44"/>
      <c r="C3" s="109"/>
      <c r="D3" s="44"/>
      <c r="E3" s="44"/>
      <c r="F3" s="44"/>
      <c r="G3" s="52"/>
    </row>
    <row r="4" spans="1:11" ht="40.5" customHeight="1">
      <c r="A4" s="347" t="s">
        <v>0</v>
      </c>
      <c r="B4" s="348"/>
      <c r="C4" s="20" t="s">
        <v>1</v>
      </c>
      <c r="D4" s="188" t="s">
        <v>2</v>
      </c>
      <c r="E4" s="188" t="s">
        <v>23</v>
      </c>
      <c r="F4" s="20" t="s">
        <v>5</v>
      </c>
      <c r="G4" s="107" t="s">
        <v>7</v>
      </c>
    </row>
    <row r="5" spans="1:11" ht="40.5" customHeight="1">
      <c r="A5" s="90" t="s">
        <v>314</v>
      </c>
      <c r="B5" s="82" t="s">
        <v>592</v>
      </c>
      <c r="C5" s="83" t="s">
        <v>593</v>
      </c>
      <c r="D5" s="82" t="s">
        <v>41</v>
      </c>
      <c r="E5" s="82" t="s">
        <v>4</v>
      </c>
      <c r="F5" s="192"/>
      <c r="G5" s="103"/>
    </row>
    <row r="6" spans="1:11" ht="40.5" customHeight="1">
      <c r="A6" s="196" t="s">
        <v>42</v>
      </c>
      <c r="B6" s="194" t="s">
        <v>594</v>
      </c>
      <c r="C6" s="110" t="s">
        <v>595</v>
      </c>
      <c r="D6" s="194" t="s">
        <v>41</v>
      </c>
      <c r="E6" s="194" t="s">
        <v>596</v>
      </c>
      <c r="F6" s="33">
        <v>17.21</v>
      </c>
      <c r="G6" s="92">
        <f>E6*F6</f>
        <v>23.147449999999999</v>
      </c>
    </row>
    <row r="7" spans="1:11" ht="40.5" customHeight="1">
      <c r="A7" s="196" t="s">
        <v>42</v>
      </c>
      <c r="B7" s="194" t="s">
        <v>597</v>
      </c>
      <c r="C7" s="110" t="s">
        <v>598</v>
      </c>
      <c r="D7" s="194" t="s">
        <v>26</v>
      </c>
      <c r="E7" s="194" t="s">
        <v>599</v>
      </c>
      <c r="F7" s="335">
        <v>4.8600000000000003</v>
      </c>
      <c r="G7" s="92">
        <f t="shared" ref="G7:G8" si="0">E7*F7</f>
        <v>31.502520000000004</v>
      </c>
    </row>
    <row r="8" spans="1:11" ht="40.5" customHeight="1">
      <c r="A8" s="196" t="s">
        <v>42</v>
      </c>
      <c r="B8" s="194" t="s">
        <v>577</v>
      </c>
      <c r="C8" s="110" t="s">
        <v>578</v>
      </c>
      <c r="D8" s="194" t="s">
        <v>26</v>
      </c>
      <c r="E8" s="194" t="s">
        <v>600</v>
      </c>
      <c r="F8" s="33">
        <v>0.63</v>
      </c>
      <c r="G8" s="92">
        <f t="shared" si="0"/>
        <v>0.48825000000000002</v>
      </c>
    </row>
    <row r="9" spans="1:11" ht="40.5" customHeight="1">
      <c r="A9" s="196" t="s">
        <v>42</v>
      </c>
      <c r="B9" s="194" t="s">
        <v>601</v>
      </c>
      <c r="C9" s="110" t="s">
        <v>602</v>
      </c>
      <c r="D9" s="194" t="s">
        <v>48</v>
      </c>
      <c r="E9" s="194" t="s">
        <v>77</v>
      </c>
      <c r="F9" s="33">
        <v>8.2200000000000006</v>
      </c>
      <c r="G9" s="92">
        <f>E9*F9</f>
        <v>0.32880000000000004</v>
      </c>
    </row>
    <row r="10" spans="1:11" ht="15.75">
      <c r="A10" s="196" t="s">
        <v>42</v>
      </c>
      <c r="B10" s="194" t="s">
        <v>603</v>
      </c>
      <c r="C10" s="110" t="s">
        <v>604</v>
      </c>
      <c r="D10" s="194" t="s">
        <v>48</v>
      </c>
      <c r="E10" s="194" t="s">
        <v>605</v>
      </c>
      <c r="F10" s="33">
        <v>8.93</v>
      </c>
      <c r="G10" s="92">
        <f t="shared" ref="G10:G14" si="1">E10*F10</f>
        <v>0.45542999999999995</v>
      </c>
      <c r="I10" s="14"/>
      <c r="J10" s="12"/>
      <c r="K10" s="11"/>
    </row>
    <row r="11" spans="1:11" ht="31.5">
      <c r="A11" s="196" t="s">
        <v>13</v>
      </c>
      <c r="B11" s="194" t="s">
        <v>586</v>
      </c>
      <c r="C11" s="110" t="s">
        <v>587</v>
      </c>
      <c r="D11" s="194" t="s">
        <v>3</v>
      </c>
      <c r="E11" s="194" t="s">
        <v>606</v>
      </c>
      <c r="F11" s="33">
        <v>14.93</v>
      </c>
      <c r="G11" s="92">
        <f t="shared" si="1"/>
        <v>3.0606499999999999</v>
      </c>
      <c r="H11" s="19"/>
      <c r="I11" s="19"/>
      <c r="J11" s="19"/>
    </row>
    <row r="12" spans="1:11" ht="31.5">
      <c r="A12" s="196" t="s">
        <v>13</v>
      </c>
      <c r="B12" s="194" t="s">
        <v>53</v>
      </c>
      <c r="C12" s="110" t="s">
        <v>54</v>
      </c>
      <c r="D12" s="194" t="s">
        <v>3</v>
      </c>
      <c r="E12" s="194" t="s">
        <v>607</v>
      </c>
      <c r="F12" s="335">
        <v>18.86</v>
      </c>
      <c r="G12" s="92">
        <f t="shared" si="1"/>
        <v>19.350359999999998</v>
      </c>
      <c r="H12" s="19"/>
      <c r="I12" s="19"/>
      <c r="J12" s="19"/>
    </row>
    <row r="13" spans="1:11" ht="47.25">
      <c r="A13" s="196" t="s">
        <v>13</v>
      </c>
      <c r="B13" s="194" t="s">
        <v>588</v>
      </c>
      <c r="C13" s="110" t="s">
        <v>589</v>
      </c>
      <c r="D13" s="194" t="s">
        <v>6</v>
      </c>
      <c r="E13" s="194" t="s">
        <v>608</v>
      </c>
      <c r="F13" s="335">
        <v>18.14</v>
      </c>
      <c r="G13" s="92">
        <f t="shared" si="1"/>
        <v>0.99770000000000003</v>
      </c>
      <c r="H13" s="19"/>
      <c r="I13" s="19"/>
      <c r="J13" s="19"/>
    </row>
    <row r="14" spans="1:11" ht="47.25">
      <c r="A14" s="196" t="s">
        <v>13</v>
      </c>
      <c r="B14" s="194" t="s">
        <v>590</v>
      </c>
      <c r="C14" s="110" t="s">
        <v>591</v>
      </c>
      <c r="D14" s="194" t="s">
        <v>8</v>
      </c>
      <c r="E14" s="194" t="s">
        <v>609</v>
      </c>
      <c r="F14" s="335">
        <v>15.94</v>
      </c>
      <c r="G14" s="92">
        <f t="shared" si="1"/>
        <v>2.391</v>
      </c>
      <c r="H14" s="19"/>
      <c r="I14" s="19"/>
      <c r="J14" s="19"/>
    </row>
    <row r="15" spans="1:11" ht="47.25">
      <c r="A15" s="90" t="s">
        <v>314</v>
      </c>
      <c r="B15" s="82" t="s">
        <v>610</v>
      </c>
      <c r="C15" s="83" t="s">
        <v>611</v>
      </c>
      <c r="D15" s="82" t="s">
        <v>41</v>
      </c>
      <c r="E15" s="82" t="s">
        <v>4</v>
      </c>
      <c r="F15" s="192"/>
      <c r="G15" s="103"/>
      <c r="H15" s="19"/>
      <c r="I15" s="19"/>
      <c r="J15" s="19"/>
    </row>
    <row r="16" spans="1:11" ht="31.5">
      <c r="A16" s="196" t="s">
        <v>42</v>
      </c>
      <c r="B16" s="194" t="s">
        <v>612</v>
      </c>
      <c r="C16" s="110" t="s">
        <v>613</v>
      </c>
      <c r="D16" s="194" t="s">
        <v>614</v>
      </c>
      <c r="E16" s="194" t="s">
        <v>615</v>
      </c>
      <c r="F16" s="335">
        <v>5.67</v>
      </c>
      <c r="G16" s="92">
        <f>F16*E16</f>
        <v>2.2679999999999999E-2</v>
      </c>
      <c r="H16" s="19"/>
      <c r="I16" s="19"/>
      <c r="J16" s="19"/>
    </row>
    <row r="17" spans="1:10" ht="15.75">
      <c r="A17" s="196" t="s">
        <v>42</v>
      </c>
      <c r="B17" s="194" t="s">
        <v>601</v>
      </c>
      <c r="C17" s="110" t="s">
        <v>602</v>
      </c>
      <c r="D17" s="194" t="s">
        <v>48</v>
      </c>
      <c r="E17" s="194" t="s">
        <v>616</v>
      </c>
      <c r="F17" s="335">
        <v>8.2200000000000006</v>
      </c>
      <c r="G17" s="92">
        <f t="shared" ref="G17:G22" si="2">F17*E17</f>
        <v>0.28770000000000007</v>
      </c>
      <c r="H17" s="19"/>
      <c r="I17" s="19"/>
      <c r="J17" s="19"/>
    </row>
    <row r="18" spans="1:10" ht="63">
      <c r="A18" s="196" t="s">
        <v>42</v>
      </c>
      <c r="B18" s="194" t="s">
        <v>617</v>
      </c>
      <c r="C18" s="110" t="s">
        <v>618</v>
      </c>
      <c r="D18" s="194" t="s">
        <v>493</v>
      </c>
      <c r="E18" s="194" t="s">
        <v>619</v>
      </c>
      <c r="F18" s="335">
        <v>5.49</v>
      </c>
      <c r="G18" s="92">
        <f t="shared" si="2"/>
        <v>11.863890000000001</v>
      </c>
      <c r="H18" s="19"/>
      <c r="I18" s="19"/>
      <c r="J18" s="19"/>
    </row>
    <row r="19" spans="1:10" ht="15.75">
      <c r="A19" s="196" t="s">
        <v>42</v>
      </c>
      <c r="B19" s="194" t="s">
        <v>603</v>
      </c>
      <c r="C19" s="110" t="s">
        <v>604</v>
      </c>
      <c r="D19" s="194" t="s">
        <v>48</v>
      </c>
      <c r="E19" s="194" t="s">
        <v>620</v>
      </c>
      <c r="F19" s="335">
        <v>8.93</v>
      </c>
      <c r="G19" s="92">
        <f t="shared" si="2"/>
        <v>0.18753</v>
      </c>
      <c r="H19" s="19"/>
      <c r="I19" s="19"/>
      <c r="J19" s="19"/>
    </row>
    <row r="20" spans="1:10" ht="31.5">
      <c r="A20" s="196" t="s">
        <v>13</v>
      </c>
      <c r="B20" s="195">
        <v>88239</v>
      </c>
      <c r="C20" s="110" t="s">
        <v>587</v>
      </c>
      <c r="D20" s="194" t="s">
        <v>3</v>
      </c>
      <c r="E20" s="194" t="s">
        <v>621</v>
      </c>
      <c r="F20" s="335">
        <v>14.93</v>
      </c>
      <c r="G20" s="92">
        <f t="shared" si="2"/>
        <v>4.6283000000000003</v>
      </c>
      <c r="H20" s="19"/>
      <c r="I20" s="19"/>
      <c r="J20" s="19"/>
    </row>
    <row r="21" spans="1:10" ht="31.5">
      <c r="A21" s="196" t="s">
        <v>13</v>
      </c>
      <c r="B21" s="194" t="s">
        <v>53</v>
      </c>
      <c r="C21" s="110" t="s">
        <v>54</v>
      </c>
      <c r="D21" s="194" t="s">
        <v>3</v>
      </c>
      <c r="E21" s="194" t="s">
        <v>622</v>
      </c>
      <c r="F21" s="335">
        <v>18.86</v>
      </c>
      <c r="G21" s="92">
        <f t="shared" si="2"/>
        <v>35.456799999999994</v>
      </c>
      <c r="H21" s="19"/>
      <c r="I21" s="19"/>
      <c r="J21" s="19"/>
    </row>
    <row r="22" spans="1:10" ht="47.25">
      <c r="A22" s="196" t="s">
        <v>13</v>
      </c>
      <c r="B22" s="194" t="s">
        <v>623</v>
      </c>
      <c r="C22" s="110" t="s">
        <v>624</v>
      </c>
      <c r="D22" s="194" t="s">
        <v>41</v>
      </c>
      <c r="E22" s="194" t="s">
        <v>417</v>
      </c>
      <c r="F22" s="335">
        <v>92.43</v>
      </c>
      <c r="G22" s="92">
        <f t="shared" si="2"/>
        <v>36.047700000000006</v>
      </c>
      <c r="H22" s="19"/>
      <c r="I22" s="19"/>
      <c r="J22" s="19"/>
    </row>
    <row r="23" spans="1:10" ht="31.5">
      <c r="A23" s="90" t="s">
        <v>314</v>
      </c>
      <c r="B23" s="82" t="s">
        <v>315</v>
      </c>
      <c r="C23" s="83" t="s">
        <v>316</v>
      </c>
      <c r="D23" s="82" t="s">
        <v>12</v>
      </c>
      <c r="E23" s="82" t="s">
        <v>4</v>
      </c>
      <c r="F23" s="191"/>
      <c r="G23" s="61"/>
      <c r="H23" s="19"/>
      <c r="I23" s="19"/>
      <c r="J23" s="19"/>
    </row>
    <row r="24" spans="1:10" ht="31.5">
      <c r="A24" s="105" t="s">
        <v>42</v>
      </c>
      <c r="B24" s="15" t="s">
        <v>317</v>
      </c>
      <c r="C24" s="110" t="s">
        <v>318</v>
      </c>
      <c r="D24" s="15" t="s">
        <v>12</v>
      </c>
      <c r="E24" s="15" t="s">
        <v>319</v>
      </c>
      <c r="F24" s="33">
        <v>90</v>
      </c>
      <c r="G24" s="92">
        <f>E24*F24</f>
        <v>76.5</v>
      </c>
      <c r="H24" s="19"/>
      <c r="I24" s="19"/>
      <c r="J24" s="19"/>
    </row>
    <row r="25" spans="1:10" ht="15.75">
      <c r="A25" s="105" t="s">
        <v>42</v>
      </c>
      <c r="B25" s="15" t="s">
        <v>320</v>
      </c>
      <c r="C25" s="110" t="s">
        <v>321</v>
      </c>
      <c r="D25" s="15" t="s">
        <v>48</v>
      </c>
      <c r="E25" s="15">
        <v>250</v>
      </c>
      <c r="F25" s="335">
        <v>0.5</v>
      </c>
      <c r="G25" s="92">
        <f t="shared" ref="G25:G26" si="3">E25*F25</f>
        <v>125</v>
      </c>
      <c r="H25" s="19"/>
      <c r="I25" s="19"/>
      <c r="J25" s="19"/>
    </row>
    <row r="26" spans="1:10" ht="31.5">
      <c r="A26" s="105" t="s">
        <v>42</v>
      </c>
      <c r="B26" s="15" t="s">
        <v>322</v>
      </c>
      <c r="C26" s="110" t="s">
        <v>323</v>
      </c>
      <c r="D26" s="15" t="s">
        <v>12</v>
      </c>
      <c r="E26" s="15" t="s">
        <v>324</v>
      </c>
      <c r="F26" s="33">
        <v>90</v>
      </c>
      <c r="G26" s="92">
        <f t="shared" si="3"/>
        <v>53.01</v>
      </c>
      <c r="H26" s="19"/>
      <c r="I26" s="19"/>
      <c r="J26" s="19"/>
    </row>
    <row r="27" spans="1:10" ht="15.75">
      <c r="A27" s="105" t="s">
        <v>13</v>
      </c>
      <c r="B27" s="15" t="s">
        <v>20</v>
      </c>
      <c r="C27" s="110" t="s">
        <v>21</v>
      </c>
      <c r="D27" s="15" t="s">
        <v>3</v>
      </c>
      <c r="E27" s="15" t="s">
        <v>325</v>
      </c>
      <c r="F27" s="33">
        <v>13.44</v>
      </c>
      <c r="G27" s="92">
        <f>E27*F27</f>
        <v>134.66879999999998</v>
      </c>
      <c r="H27" s="19"/>
      <c r="I27" s="19"/>
      <c r="J27" s="19"/>
    </row>
    <row r="28" spans="1:10" ht="31.5">
      <c r="A28" s="90" t="s">
        <v>314</v>
      </c>
      <c r="B28" s="82" t="s">
        <v>340</v>
      </c>
      <c r="C28" s="83" t="s">
        <v>341</v>
      </c>
      <c r="D28" s="82" t="s">
        <v>12</v>
      </c>
      <c r="E28" s="82" t="s">
        <v>4</v>
      </c>
      <c r="F28" s="192"/>
      <c r="G28" s="103"/>
      <c r="H28" s="19"/>
      <c r="I28" s="19"/>
      <c r="J28" s="19"/>
    </row>
    <row r="29" spans="1:10" ht="15.75">
      <c r="A29" s="105" t="s">
        <v>13</v>
      </c>
      <c r="B29" s="15" t="s">
        <v>27</v>
      </c>
      <c r="C29" s="110" t="s">
        <v>28</v>
      </c>
      <c r="D29" s="15" t="s">
        <v>3</v>
      </c>
      <c r="E29" s="15" t="s">
        <v>342</v>
      </c>
      <c r="F29" s="33">
        <v>18.98</v>
      </c>
      <c r="G29" s="92">
        <f>E29*F29</f>
        <v>31.317</v>
      </c>
      <c r="H29" s="19"/>
      <c r="I29" s="19"/>
      <c r="J29" s="19"/>
    </row>
    <row r="30" spans="1:10" ht="15.75">
      <c r="A30" s="105" t="s">
        <v>13</v>
      </c>
      <c r="B30" s="15" t="s">
        <v>20</v>
      </c>
      <c r="C30" s="110" t="s">
        <v>21</v>
      </c>
      <c r="D30" s="15" t="s">
        <v>3</v>
      </c>
      <c r="E30" s="15" t="s">
        <v>343</v>
      </c>
      <c r="F30" s="335">
        <v>13.44</v>
      </c>
      <c r="G30" s="92">
        <f t="shared" ref="G30:G31" si="4">E30*F30</f>
        <v>60.48</v>
      </c>
      <c r="H30" s="19"/>
      <c r="I30" s="19"/>
      <c r="J30" s="19"/>
    </row>
    <row r="31" spans="1:10" ht="47.25">
      <c r="A31" s="105" t="s">
        <v>13</v>
      </c>
      <c r="B31" s="15" t="s">
        <v>330</v>
      </c>
      <c r="C31" s="110" t="s">
        <v>331</v>
      </c>
      <c r="D31" s="15" t="s">
        <v>6</v>
      </c>
      <c r="E31" s="15" t="s">
        <v>344</v>
      </c>
      <c r="F31" s="33">
        <v>1.31</v>
      </c>
      <c r="G31" s="92">
        <f t="shared" si="4"/>
        <v>0.39300000000000002</v>
      </c>
      <c r="H31" s="19"/>
      <c r="I31" s="19"/>
      <c r="J31" s="19"/>
    </row>
    <row r="32" spans="1:10" ht="15.75">
      <c r="A32" s="90"/>
      <c r="B32" s="82"/>
      <c r="C32" s="83"/>
      <c r="D32" s="82"/>
      <c r="E32" s="82"/>
      <c r="F32" s="81"/>
      <c r="G32" s="103"/>
      <c r="H32" s="19"/>
      <c r="I32" s="19"/>
      <c r="J32" s="19"/>
    </row>
    <row r="33" spans="1:10" ht="31.5">
      <c r="A33" s="88" t="s">
        <v>433</v>
      </c>
      <c r="B33" s="8" t="s">
        <v>492</v>
      </c>
      <c r="C33" s="77" t="s">
        <v>484</v>
      </c>
      <c r="D33" s="8" t="s">
        <v>3</v>
      </c>
      <c r="E33" s="144">
        <v>0.18154999999999999</v>
      </c>
      <c r="F33" s="8">
        <v>101.29</v>
      </c>
      <c r="G33" s="92">
        <f t="shared" ref="G33:G35" si="5">E33*F33</f>
        <v>18.3891995</v>
      </c>
      <c r="H33" s="19"/>
      <c r="I33" s="19"/>
      <c r="J33" s="19"/>
    </row>
    <row r="34" spans="1:10" ht="15.75">
      <c r="A34" s="88" t="s">
        <v>433</v>
      </c>
      <c r="B34" s="8"/>
      <c r="C34" s="77" t="s">
        <v>678</v>
      </c>
      <c r="D34" s="8" t="s">
        <v>3</v>
      </c>
      <c r="E34" s="144">
        <v>0.35</v>
      </c>
      <c r="F34" s="8">
        <v>36.44</v>
      </c>
      <c r="G34" s="92">
        <f t="shared" si="5"/>
        <v>12.753999999999998</v>
      </c>
      <c r="H34" s="19"/>
      <c r="I34" s="19"/>
      <c r="J34" s="19"/>
    </row>
    <row r="35" spans="1:10" ht="31.5">
      <c r="A35" s="88" t="s">
        <v>433</v>
      </c>
      <c r="B35" s="8" t="s">
        <v>504</v>
      </c>
      <c r="C35" s="77" t="s">
        <v>505</v>
      </c>
      <c r="D35" s="8" t="s">
        <v>3</v>
      </c>
      <c r="E35" s="144">
        <v>0.35</v>
      </c>
      <c r="F35" s="8">
        <v>28.66</v>
      </c>
      <c r="G35" s="92">
        <f t="shared" si="5"/>
        <v>10.030999999999999</v>
      </c>
      <c r="H35" s="19"/>
      <c r="I35" s="19"/>
      <c r="J35" s="19"/>
    </row>
    <row r="36" spans="1:10">
      <c r="A36" s="345" t="s">
        <v>24</v>
      </c>
      <c r="B36" s="346"/>
      <c r="C36" s="346"/>
      <c r="D36" s="346"/>
      <c r="E36" s="346"/>
      <c r="F36" s="346"/>
      <c r="G36" s="42">
        <f>SUM(G6:G35)</f>
        <v>692.75975949999997</v>
      </c>
      <c r="H36" s="17"/>
      <c r="I36" s="18"/>
    </row>
  </sheetData>
  <mergeCells count="4">
    <mergeCell ref="C1:G1"/>
    <mergeCell ref="C2:G2"/>
    <mergeCell ref="A4:B4"/>
    <mergeCell ref="A36:F36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7" orientation="portrait" r:id="rId1"/>
</worksheet>
</file>

<file path=xl/worksheets/sheet73.xml><?xml version="1.0" encoding="utf-8"?>
<worksheet xmlns="http://schemas.openxmlformats.org/spreadsheetml/2006/main" xmlns:r="http://schemas.openxmlformats.org/officeDocument/2006/relationships">
  <sheetPr codeName="Plan23">
    <pageSetUpPr fitToPage="1"/>
  </sheetPr>
  <dimension ref="A1:K16"/>
  <sheetViews>
    <sheetView view="pageBreakPreview" topLeftCell="A6" zoomScaleNormal="85" zoomScaleSheetLayoutView="100" workbookViewId="0">
      <selection activeCell="F19" sqref="F19"/>
    </sheetView>
  </sheetViews>
  <sheetFormatPr defaultRowHeight="15"/>
  <cols>
    <col min="1" max="1" width="14.28515625" bestFit="1" customWidth="1"/>
    <col min="2" max="2" width="8.85546875" bestFit="1" customWidth="1"/>
    <col min="3" max="3" width="70.85546875" style="36" customWidth="1"/>
    <col min="4" max="4" width="9.140625" bestFit="1" customWidth="1"/>
    <col min="5" max="5" width="13.140625" bestFit="1" customWidth="1"/>
    <col min="6" max="6" width="11.85546875" bestFit="1" customWidth="1"/>
    <col min="7" max="7" width="12.140625" style="51" bestFit="1" customWidth="1"/>
  </cols>
  <sheetData>
    <row r="1" spans="1:11" ht="33" customHeight="1">
      <c r="A1" s="321" t="s">
        <v>393</v>
      </c>
      <c r="B1" s="322" t="s">
        <v>710</v>
      </c>
      <c r="C1" s="337" t="s">
        <v>394</v>
      </c>
      <c r="D1" s="338"/>
      <c r="E1" s="338"/>
      <c r="F1" s="338"/>
      <c r="G1" s="339"/>
    </row>
    <row r="2" spans="1:11" ht="38.25" customHeight="1">
      <c r="A2" s="323" t="s">
        <v>201</v>
      </c>
      <c r="B2" s="324">
        <v>71</v>
      </c>
      <c r="C2" s="340" t="s">
        <v>202</v>
      </c>
      <c r="D2" s="341"/>
      <c r="E2" s="341"/>
      <c r="F2" s="341"/>
      <c r="G2" s="342"/>
    </row>
    <row r="3" spans="1:11" ht="3" customHeight="1">
      <c r="A3" s="43"/>
      <c r="B3" s="44"/>
      <c r="C3" s="89"/>
      <c r="D3" s="44"/>
      <c r="E3" s="44"/>
      <c r="F3" s="44"/>
      <c r="G3" s="52"/>
    </row>
    <row r="4" spans="1:11" ht="40.5" customHeight="1">
      <c r="A4" s="347" t="s">
        <v>0</v>
      </c>
      <c r="B4" s="348"/>
      <c r="C4" s="20" t="s">
        <v>1</v>
      </c>
      <c r="D4" s="35" t="s">
        <v>2</v>
      </c>
      <c r="E4" s="35" t="s">
        <v>23</v>
      </c>
      <c r="F4" s="20" t="s">
        <v>5</v>
      </c>
      <c r="G4" s="107" t="s">
        <v>7</v>
      </c>
    </row>
    <row r="5" spans="1:11" ht="47.25">
      <c r="A5" s="86" t="s">
        <v>345</v>
      </c>
      <c r="B5" s="81" t="s">
        <v>347</v>
      </c>
      <c r="C5" s="83" t="s">
        <v>348</v>
      </c>
      <c r="D5" s="81" t="s">
        <v>346</v>
      </c>
      <c r="E5" s="81" t="s">
        <v>4</v>
      </c>
      <c r="F5" s="7"/>
      <c r="G5" s="93"/>
      <c r="I5" s="14"/>
      <c r="J5" s="12"/>
      <c r="K5" s="11"/>
    </row>
    <row r="6" spans="1:11" ht="31.5">
      <c r="A6" s="88" t="s">
        <v>42</v>
      </c>
      <c r="B6" s="8" t="s">
        <v>349</v>
      </c>
      <c r="C6" s="77" t="s">
        <v>350</v>
      </c>
      <c r="D6" s="8" t="s">
        <v>12</v>
      </c>
      <c r="E6" s="8" t="s">
        <v>351</v>
      </c>
      <c r="F6" s="8">
        <v>90</v>
      </c>
      <c r="G6" s="92">
        <f>E6*F6</f>
        <v>8.1449999999999996</v>
      </c>
      <c r="H6" s="19"/>
      <c r="I6" s="19"/>
      <c r="J6" s="19"/>
    </row>
    <row r="7" spans="1:11" ht="31.5">
      <c r="A7" s="88" t="s">
        <v>42</v>
      </c>
      <c r="B7" s="8" t="s">
        <v>317</v>
      </c>
      <c r="C7" s="77" t="s">
        <v>318</v>
      </c>
      <c r="D7" s="8" t="s">
        <v>12</v>
      </c>
      <c r="E7" s="8" t="s">
        <v>352</v>
      </c>
      <c r="F7" s="8">
        <v>90</v>
      </c>
      <c r="G7" s="92">
        <f t="shared" ref="G7:G15" si="0">E7*F7</f>
        <v>48.023999999999994</v>
      </c>
      <c r="H7" s="19"/>
      <c r="I7" s="19"/>
      <c r="J7" s="19"/>
    </row>
    <row r="8" spans="1:11" ht="15.75">
      <c r="A8" s="88" t="s">
        <v>42</v>
      </c>
      <c r="B8" s="8" t="s">
        <v>320</v>
      </c>
      <c r="C8" s="77" t="s">
        <v>321</v>
      </c>
      <c r="D8" s="8" t="s">
        <v>48</v>
      </c>
      <c r="E8" s="8" t="s">
        <v>353</v>
      </c>
      <c r="F8" s="8">
        <v>0.5</v>
      </c>
      <c r="G8" s="92">
        <f t="shared" si="0"/>
        <v>137.24955</v>
      </c>
      <c r="H8" s="19"/>
      <c r="I8" s="19"/>
      <c r="J8" s="19"/>
    </row>
    <row r="9" spans="1:11" ht="31.5">
      <c r="A9" s="88" t="s">
        <v>42</v>
      </c>
      <c r="B9" s="8" t="s">
        <v>354</v>
      </c>
      <c r="C9" s="77" t="s">
        <v>355</v>
      </c>
      <c r="D9" s="8" t="s">
        <v>12</v>
      </c>
      <c r="E9" s="8" t="s">
        <v>356</v>
      </c>
      <c r="F9" s="8">
        <v>90</v>
      </c>
      <c r="G9" s="92">
        <f t="shared" si="0"/>
        <v>24.003</v>
      </c>
      <c r="H9" s="19"/>
      <c r="I9" s="19"/>
      <c r="J9" s="19"/>
    </row>
    <row r="10" spans="1:11" ht="63">
      <c r="A10" s="88" t="s">
        <v>13</v>
      </c>
      <c r="B10" s="8" t="s">
        <v>14</v>
      </c>
      <c r="C10" s="77" t="s">
        <v>15</v>
      </c>
      <c r="D10" s="8" t="s">
        <v>6</v>
      </c>
      <c r="E10" s="8" t="s">
        <v>357</v>
      </c>
      <c r="F10" s="8">
        <v>87.17</v>
      </c>
      <c r="G10" s="92">
        <f t="shared" si="0"/>
        <v>2.4320430000000002</v>
      </c>
      <c r="H10" s="19"/>
      <c r="I10" s="19"/>
      <c r="J10" s="19"/>
    </row>
    <row r="11" spans="1:11" ht="15.75">
      <c r="A11" s="88" t="s">
        <v>13</v>
      </c>
      <c r="B11" s="8" t="s">
        <v>27</v>
      </c>
      <c r="C11" s="77" t="s">
        <v>28</v>
      </c>
      <c r="D11" s="8" t="s">
        <v>3</v>
      </c>
      <c r="E11" s="8" t="s">
        <v>358</v>
      </c>
      <c r="F11" s="8">
        <v>18.98</v>
      </c>
      <c r="G11" s="92">
        <f t="shared" si="0"/>
        <v>524.13839400000006</v>
      </c>
      <c r="H11" s="19"/>
      <c r="I11" s="19"/>
      <c r="J11" s="19"/>
    </row>
    <row r="12" spans="1:11" ht="15.75">
      <c r="A12" s="88" t="s">
        <v>13</v>
      </c>
      <c r="B12" s="8" t="s">
        <v>20</v>
      </c>
      <c r="C12" s="77" t="s">
        <v>21</v>
      </c>
      <c r="D12" s="8" t="s">
        <v>3</v>
      </c>
      <c r="E12" s="8" t="s">
        <v>359</v>
      </c>
      <c r="F12" s="8">
        <v>13.44</v>
      </c>
      <c r="G12" s="92">
        <f t="shared" si="0"/>
        <v>918.70195200000001</v>
      </c>
      <c r="H12" s="19"/>
      <c r="I12" s="19"/>
      <c r="J12" s="19"/>
    </row>
    <row r="13" spans="1:11" ht="31.5">
      <c r="A13" s="88" t="s">
        <v>433</v>
      </c>
      <c r="B13" s="8" t="s">
        <v>492</v>
      </c>
      <c r="C13" s="77" t="s">
        <v>484</v>
      </c>
      <c r="D13" s="8" t="s">
        <v>3</v>
      </c>
      <c r="E13" s="144">
        <v>0.48120309013722934</v>
      </c>
      <c r="F13" s="8">
        <v>101.29</v>
      </c>
      <c r="G13" s="92">
        <f t="shared" si="0"/>
        <v>48.741060999999959</v>
      </c>
      <c r="H13" s="19"/>
      <c r="I13" s="19"/>
      <c r="J13" s="19"/>
    </row>
    <row r="14" spans="1:11" ht="15.75">
      <c r="A14" s="88" t="s">
        <v>433</v>
      </c>
      <c r="B14" s="8"/>
      <c r="C14" s="77" t="s">
        <v>678</v>
      </c>
      <c r="D14" s="8" t="s">
        <v>3</v>
      </c>
      <c r="E14" s="144">
        <v>0.85</v>
      </c>
      <c r="F14" s="8">
        <v>36.44</v>
      </c>
      <c r="G14" s="92">
        <f t="shared" si="0"/>
        <v>30.973999999999997</v>
      </c>
      <c r="H14" s="19"/>
      <c r="I14" s="19"/>
      <c r="J14" s="19"/>
    </row>
    <row r="15" spans="1:11" ht="31.5">
      <c r="A15" s="88" t="s">
        <v>433</v>
      </c>
      <c r="B15" s="8" t="s">
        <v>504</v>
      </c>
      <c r="C15" s="77" t="s">
        <v>505</v>
      </c>
      <c r="D15" s="8" t="s">
        <v>3</v>
      </c>
      <c r="E15" s="144">
        <v>0.85</v>
      </c>
      <c r="F15" s="8">
        <v>28.66</v>
      </c>
      <c r="G15" s="92">
        <f t="shared" si="0"/>
        <v>24.361000000000001</v>
      </c>
      <c r="H15" s="19"/>
      <c r="I15" s="19"/>
      <c r="J15" s="19"/>
    </row>
    <row r="16" spans="1:11">
      <c r="A16" s="345" t="s">
        <v>24</v>
      </c>
      <c r="B16" s="346"/>
      <c r="C16" s="346"/>
      <c r="D16" s="346"/>
      <c r="E16" s="346"/>
      <c r="F16" s="346"/>
      <c r="G16" s="42">
        <f>SUM(G6:G15)</f>
        <v>1766.77</v>
      </c>
      <c r="H16" s="17"/>
      <c r="I16" s="18"/>
    </row>
  </sheetData>
  <dataConsolidate/>
  <mergeCells count="4">
    <mergeCell ref="A16:F16"/>
    <mergeCell ref="A4:B4"/>
    <mergeCell ref="C1:G1"/>
    <mergeCell ref="C2:G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5" orientation="portrait" r:id="rId1"/>
</worksheet>
</file>

<file path=xl/worksheets/sheet74.xml><?xml version="1.0" encoding="utf-8"?>
<worksheet xmlns="http://schemas.openxmlformats.org/spreadsheetml/2006/main" xmlns:r="http://schemas.openxmlformats.org/officeDocument/2006/relationships">
  <sheetPr codeName="Plan75">
    <pageSetUpPr fitToPage="1"/>
  </sheetPr>
  <dimension ref="A1:K17"/>
  <sheetViews>
    <sheetView view="pageBreakPreview" topLeftCell="A7" zoomScaleNormal="85" zoomScaleSheetLayoutView="100" workbookViewId="0">
      <selection activeCell="F19" sqref="F19"/>
    </sheetView>
  </sheetViews>
  <sheetFormatPr defaultRowHeight="15"/>
  <cols>
    <col min="1" max="1" width="14.28515625" bestFit="1" customWidth="1"/>
    <col min="2" max="2" width="8.85546875" bestFit="1" customWidth="1"/>
    <col min="3" max="3" width="70.85546875" style="36" customWidth="1"/>
    <col min="4" max="4" width="9.140625" bestFit="1" customWidth="1"/>
    <col min="5" max="5" width="11.85546875" bestFit="1" customWidth="1"/>
    <col min="6" max="6" width="12.140625" bestFit="1" customWidth="1"/>
    <col min="7" max="7" width="12.28515625" style="51" bestFit="1" customWidth="1"/>
    <col min="9" max="9" width="10.85546875" bestFit="1" customWidth="1"/>
  </cols>
  <sheetData>
    <row r="1" spans="1:11" ht="33" customHeight="1">
      <c r="A1" s="321" t="s">
        <v>393</v>
      </c>
      <c r="B1" s="322" t="s">
        <v>710</v>
      </c>
      <c r="C1" s="337" t="s">
        <v>394</v>
      </c>
      <c r="D1" s="338"/>
      <c r="E1" s="338"/>
      <c r="F1" s="338"/>
      <c r="G1" s="339"/>
    </row>
    <row r="2" spans="1:11" ht="38.25" customHeight="1">
      <c r="A2" s="323" t="s">
        <v>203</v>
      </c>
      <c r="B2" s="324">
        <v>72</v>
      </c>
      <c r="C2" s="340" t="s">
        <v>204</v>
      </c>
      <c r="D2" s="341"/>
      <c r="E2" s="341"/>
      <c r="F2" s="341"/>
      <c r="G2" s="342"/>
    </row>
    <row r="3" spans="1:11" ht="3" customHeight="1">
      <c r="A3" s="43"/>
      <c r="B3" s="44"/>
      <c r="C3" s="89"/>
      <c r="D3" s="44"/>
      <c r="E3" s="44"/>
      <c r="F3" s="44"/>
      <c r="G3" s="52"/>
    </row>
    <row r="4" spans="1:11" ht="40.5" customHeight="1">
      <c r="A4" s="347" t="s">
        <v>0</v>
      </c>
      <c r="B4" s="348"/>
      <c r="C4" s="20" t="s">
        <v>1</v>
      </c>
      <c r="D4" s="171" t="s">
        <v>2</v>
      </c>
      <c r="E4" s="171" t="s">
        <v>23</v>
      </c>
      <c r="F4" s="20" t="s">
        <v>5</v>
      </c>
      <c r="G4" s="107" t="s">
        <v>7</v>
      </c>
    </row>
    <row r="5" spans="1:11" ht="47.25">
      <c r="A5" s="86" t="s">
        <v>345</v>
      </c>
      <c r="B5" s="81" t="s">
        <v>347</v>
      </c>
      <c r="C5" s="83" t="s">
        <v>348</v>
      </c>
      <c r="D5" s="81" t="s">
        <v>346</v>
      </c>
      <c r="E5" s="81" t="s">
        <v>4</v>
      </c>
      <c r="F5" s="7"/>
      <c r="G5" s="93"/>
      <c r="I5" s="14"/>
      <c r="J5" s="12"/>
      <c r="K5" s="11"/>
    </row>
    <row r="6" spans="1:11" ht="31.5">
      <c r="A6" s="88" t="s">
        <v>42</v>
      </c>
      <c r="B6" s="8" t="s">
        <v>349</v>
      </c>
      <c r="C6" s="77" t="s">
        <v>350</v>
      </c>
      <c r="D6" s="8" t="s">
        <v>12</v>
      </c>
      <c r="E6" s="114" t="s">
        <v>351</v>
      </c>
      <c r="F6" s="8">
        <v>90</v>
      </c>
      <c r="G6" s="92">
        <f>E6*F6</f>
        <v>8.1449999999999996</v>
      </c>
      <c r="H6" s="19"/>
      <c r="I6" s="19"/>
      <c r="J6" s="19"/>
    </row>
    <row r="7" spans="1:11" ht="31.5">
      <c r="A7" s="88" t="s">
        <v>42</v>
      </c>
      <c r="B7" s="8" t="s">
        <v>317</v>
      </c>
      <c r="C7" s="77" t="s">
        <v>318</v>
      </c>
      <c r="D7" s="8" t="s">
        <v>12</v>
      </c>
      <c r="E7" s="114" t="s">
        <v>352</v>
      </c>
      <c r="F7" s="8">
        <v>90</v>
      </c>
      <c r="G7" s="92">
        <f t="shared" ref="G7:G12" si="0">E7*F7</f>
        <v>48.023999999999994</v>
      </c>
      <c r="H7" s="19"/>
      <c r="I7" s="19"/>
      <c r="J7" s="19"/>
    </row>
    <row r="8" spans="1:11" ht="15.75">
      <c r="A8" s="88" t="s">
        <v>42</v>
      </c>
      <c r="B8" s="8" t="s">
        <v>320</v>
      </c>
      <c r="C8" s="77" t="s">
        <v>321</v>
      </c>
      <c r="D8" s="8" t="s">
        <v>48</v>
      </c>
      <c r="E8" s="114">
        <v>274.4991</v>
      </c>
      <c r="F8" s="8">
        <v>0.5</v>
      </c>
      <c r="G8" s="92">
        <f t="shared" si="0"/>
        <v>137.24955</v>
      </c>
      <c r="H8" s="19"/>
      <c r="I8" s="19"/>
      <c r="J8" s="19"/>
    </row>
    <row r="9" spans="1:11" ht="31.5">
      <c r="A9" s="88" t="s">
        <v>42</v>
      </c>
      <c r="B9" s="8" t="s">
        <v>354</v>
      </c>
      <c r="C9" s="77" t="s">
        <v>355</v>
      </c>
      <c r="D9" s="8" t="s">
        <v>12</v>
      </c>
      <c r="E9" s="114" t="s">
        <v>356</v>
      </c>
      <c r="F9" s="8">
        <v>90</v>
      </c>
      <c r="G9" s="92">
        <f t="shared" si="0"/>
        <v>24.003</v>
      </c>
      <c r="H9" s="19"/>
      <c r="I9" s="19"/>
      <c r="J9" s="19"/>
    </row>
    <row r="10" spans="1:11" ht="63">
      <c r="A10" s="88" t="s">
        <v>13</v>
      </c>
      <c r="B10" s="8" t="s">
        <v>14</v>
      </c>
      <c r="C10" s="77" t="s">
        <v>15</v>
      </c>
      <c r="D10" s="8" t="s">
        <v>6</v>
      </c>
      <c r="E10" s="114">
        <v>3.15E-2</v>
      </c>
      <c r="F10" s="8">
        <v>87.17</v>
      </c>
      <c r="G10" s="92">
        <f t="shared" si="0"/>
        <v>2.7458550000000002</v>
      </c>
      <c r="H10" s="19"/>
      <c r="I10" s="19"/>
      <c r="J10" s="19"/>
    </row>
    <row r="11" spans="1:11" ht="15.75">
      <c r="A11" s="88" t="s">
        <v>13</v>
      </c>
      <c r="B11" s="8" t="s">
        <v>27</v>
      </c>
      <c r="C11" s="77" t="s">
        <v>28</v>
      </c>
      <c r="D11" s="8" t="s">
        <v>3</v>
      </c>
      <c r="E11" s="114" t="s">
        <v>358</v>
      </c>
      <c r="F11" s="8">
        <v>18.98</v>
      </c>
      <c r="G11" s="92">
        <f t="shared" si="0"/>
        <v>524.13839400000006</v>
      </c>
      <c r="H11" s="19"/>
      <c r="I11" s="19"/>
      <c r="J11" s="19"/>
    </row>
    <row r="12" spans="1:11" ht="15.75">
      <c r="A12" s="88" t="s">
        <v>13</v>
      </c>
      <c r="B12" s="8" t="s">
        <v>20</v>
      </c>
      <c r="C12" s="77" t="s">
        <v>21</v>
      </c>
      <c r="D12" s="8" t="s">
        <v>3</v>
      </c>
      <c r="E12" s="114" t="s">
        <v>359</v>
      </c>
      <c r="F12" s="8">
        <v>13.44</v>
      </c>
      <c r="G12" s="92">
        <f t="shared" si="0"/>
        <v>918.70195200000001</v>
      </c>
      <c r="H12" s="19"/>
      <c r="I12" s="19"/>
      <c r="J12" s="19"/>
    </row>
    <row r="13" spans="1:11" ht="15.75">
      <c r="A13" s="88" t="s">
        <v>42</v>
      </c>
      <c r="B13" s="114">
        <v>12532</v>
      </c>
      <c r="C13" s="77" t="s">
        <v>625</v>
      </c>
      <c r="D13" s="8" t="s">
        <v>626</v>
      </c>
      <c r="E13" s="114">
        <v>3</v>
      </c>
      <c r="F13" s="8">
        <v>53.37</v>
      </c>
      <c r="G13" s="92">
        <f>F13*E13</f>
        <v>160.10999999999999</v>
      </c>
      <c r="H13" s="19"/>
      <c r="I13" s="19"/>
      <c r="J13" s="19"/>
    </row>
    <row r="14" spans="1:11" ht="31.5">
      <c r="A14" s="88" t="s">
        <v>433</v>
      </c>
      <c r="B14" s="8" t="s">
        <v>492</v>
      </c>
      <c r="C14" s="77" t="s">
        <v>484</v>
      </c>
      <c r="D14" s="8" t="s">
        <v>3</v>
      </c>
      <c r="E14" s="144">
        <v>0.52659999999999996</v>
      </c>
      <c r="F14" s="8">
        <v>101.29</v>
      </c>
      <c r="G14" s="92">
        <f t="shared" ref="G14:G16" si="1">E14*F14</f>
        <v>53.339314000000002</v>
      </c>
      <c r="H14" s="19"/>
      <c r="I14" s="19"/>
      <c r="J14" s="19"/>
    </row>
    <row r="15" spans="1:11" ht="15.75">
      <c r="A15" s="88" t="s">
        <v>433</v>
      </c>
      <c r="B15" s="8"/>
      <c r="C15" s="77" t="s">
        <v>678</v>
      </c>
      <c r="D15" s="8" t="s">
        <v>3</v>
      </c>
      <c r="E15" s="144">
        <v>0.99</v>
      </c>
      <c r="F15" s="8">
        <v>36.44</v>
      </c>
      <c r="G15" s="92">
        <f t="shared" si="1"/>
        <v>36.075599999999994</v>
      </c>
      <c r="H15" s="19"/>
      <c r="I15" s="19"/>
      <c r="J15" s="19"/>
    </row>
    <row r="16" spans="1:11" ht="31.5">
      <c r="A16" s="88" t="s">
        <v>433</v>
      </c>
      <c r="B16" s="8" t="s">
        <v>504</v>
      </c>
      <c r="C16" s="77" t="s">
        <v>505</v>
      </c>
      <c r="D16" s="8" t="s">
        <v>3</v>
      </c>
      <c r="E16" s="144">
        <v>0.9</v>
      </c>
      <c r="F16" s="8">
        <v>28.66</v>
      </c>
      <c r="G16" s="92">
        <f t="shared" si="1"/>
        <v>25.794</v>
      </c>
      <c r="H16" s="19"/>
      <c r="I16" s="19"/>
      <c r="J16" s="19"/>
    </row>
    <row r="17" spans="1:9">
      <c r="A17" s="345" t="s">
        <v>24</v>
      </c>
      <c r="B17" s="346"/>
      <c r="C17" s="346"/>
      <c r="D17" s="346"/>
      <c r="E17" s="346"/>
      <c r="F17" s="346"/>
      <c r="G17" s="42">
        <f>SUM(G6:G16)</f>
        <v>1938.326665</v>
      </c>
      <c r="H17" s="17"/>
      <c r="I17" s="18"/>
    </row>
  </sheetData>
  <mergeCells count="4">
    <mergeCell ref="C1:G1"/>
    <mergeCell ref="C2:G2"/>
    <mergeCell ref="A4:B4"/>
    <mergeCell ref="A17:F17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6" orientation="portrait" r:id="rId1"/>
</worksheet>
</file>

<file path=xl/worksheets/sheet75.xml><?xml version="1.0" encoding="utf-8"?>
<worksheet xmlns="http://schemas.openxmlformats.org/spreadsheetml/2006/main" xmlns:r="http://schemas.openxmlformats.org/officeDocument/2006/relationships">
  <sheetPr codeName="Plan76">
    <pageSetUpPr fitToPage="1"/>
  </sheetPr>
  <dimension ref="A1:K17"/>
  <sheetViews>
    <sheetView view="pageBreakPreview" topLeftCell="A2" zoomScaleNormal="85" zoomScaleSheetLayoutView="100" workbookViewId="0">
      <selection activeCell="F19" sqref="F19"/>
    </sheetView>
  </sheetViews>
  <sheetFormatPr defaultRowHeight="15"/>
  <cols>
    <col min="1" max="1" width="14.28515625" bestFit="1" customWidth="1"/>
    <col min="2" max="2" width="8.85546875" bestFit="1" customWidth="1"/>
    <col min="3" max="3" width="70.85546875" style="36" customWidth="1"/>
    <col min="4" max="4" width="9.140625" bestFit="1" customWidth="1"/>
    <col min="5" max="5" width="13.140625" bestFit="1" customWidth="1"/>
    <col min="6" max="6" width="11.85546875" bestFit="1" customWidth="1"/>
    <col min="7" max="7" width="12.140625" style="51" bestFit="1" customWidth="1"/>
  </cols>
  <sheetData>
    <row r="1" spans="1:11" ht="33" customHeight="1">
      <c r="A1" s="321" t="s">
        <v>393</v>
      </c>
      <c r="B1" s="322" t="s">
        <v>710</v>
      </c>
      <c r="C1" s="337" t="s">
        <v>394</v>
      </c>
      <c r="D1" s="338"/>
      <c r="E1" s="338"/>
      <c r="F1" s="338"/>
      <c r="G1" s="339"/>
    </row>
    <row r="2" spans="1:11" ht="38.25" customHeight="1">
      <c r="A2" s="323" t="s">
        <v>205</v>
      </c>
      <c r="B2" s="324">
        <v>73</v>
      </c>
      <c r="C2" s="340" t="s">
        <v>206</v>
      </c>
      <c r="D2" s="341"/>
      <c r="E2" s="341"/>
      <c r="F2" s="341"/>
      <c r="G2" s="342"/>
    </row>
    <row r="3" spans="1:11" ht="3" customHeight="1">
      <c r="A3" s="43"/>
      <c r="B3" s="44"/>
      <c r="C3" s="89"/>
      <c r="D3" s="44"/>
      <c r="E3" s="44"/>
      <c r="F3" s="44"/>
      <c r="G3" s="52"/>
    </row>
    <row r="4" spans="1:11" ht="40.5" customHeight="1">
      <c r="A4" s="347" t="s">
        <v>0</v>
      </c>
      <c r="B4" s="348"/>
      <c r="C4" s="20" t="s">
        <v>1</v>
      </c>
      <c r="D4" s="171" t="s">
        <v>2</v>
      </c>
      <c r="E4" s="171" t="s">
        <v>23</v>
      </c>
      <c r="F4" s="20" t="s">
        <v>5</v>
      </c>
      <c r="G4" s="107" t="s">
        <v>7</v>
      </c>
    </row>
    <row r="5" spans="1:11" ht="47.25">
      <c r="A5" s="86" t="s">
        <v>345</v>
      </c>
      <c r="B5" s="81" t="s">
        <v>347</v>
      </c>
      <c r="C5" s="83" t="s">
        <v>348</v>
      </c>
      <c r="D5" s="81" t="s">
        <v>346</v>
      </c>
      <c r="E5" s="81" t="s">
        <v>4</v>
      </c>
      <c r="F5" s="7"/>
      <c r="G5" s="93"/>
      <c r="I5" s="14"/>
      <c r="J5" s="12"/>
      <c r="K5" s="11"/>
    </row>
    <row r="6" spans="1:11" ht="31.5">
      <c r="A6" s="88" t="s">
        <v>42</v>
      </c>
      <c r="B6" s="8" t="s">
        <v>349</v>
      </c>
      <c r="C6" s="77" t="s">
        <v>350</v>
      </c>
      <c r="D6" s="8" t="s">
        <v>12</v>
      </c>
      <c r="E6" s="8" t="s">
        <v>351</v>
      </c>
      <c r="F6" s="8">
        <v>90</v>
      </c>
      <c r="G6" s="92">
        <f>E6*F6</f>
        <v>8.1449999999999996</v>
      </c>
      <c r="H6" s="19"/>
      <c r="I6" s="19"/>
      <c r="J6" s="19"/>
    </row>
    <row r="7" spans="1:11" ht="31.5">
      <c r="A7" s="88" t="s">
        <v>42</v>
      </c>
      <c r="B7" s="8" t="s">
        <v>317</v>
      </c>
      <c r="C7" s="77" t="s">
        <v>318</v>
      </c>
      <c r="D7" s="8" t="s">
        <v>12</v>
      </c>
      <c r="E7" s="8" t="s">
        <v>352</v>
      </c>
      <c r="F7" s="8">
        <v>90</v>
      </c>
      <c r="G7" s="92">
        <f t="shared" ref="G7:G12" si="0">E7*F7</f>
        <v>48.023999999999994</v>
      </c>
      <c r="H7" s="19"/>
      <c r="I7" s="19"/>
      <c r="J7" s="19"/>
    </row>
    <row r="8" spans="1:11" ht="15.75">
      <c r="A8" s="88" t="s">
        <v>42</v>
      </c>
      <c r="B8" s="8" t="s">
        <v>320</v>
      </c>
      <c r="C8" s="77" t="s">
        <v>321</v>
      </c>
      <c r="D8" s="8" t="s">
        <v>48</v>
      </c>
      <c r="E8" s="8" t="s">
        <v>353</v>
      </c>
      <c r="F8" s="8">
        <v>0.5</v>
      </c>
      <c r="G8" s="92">
        <f t="shared" si="0"/>
        <v>137.24955</v>
      </c>
      <c r="H8" s="19"/>
      <c r="I8" s="19"/>
      <c r="J8" s="19"/>
    </row>
    <row r="9" spans="1:11" ht="31.5">
      <c r="A9" s="88" t="s">
        <v>42</v>
      </c>
      <c r="B9" s="8" t="s">
        <v>354</v>
      </c>
      <c r="C9" s="77" t="s">
        <v>355</v>
      </c>
      <c r="D9" s="8" t="s">
        <v>12</v>
      </c>
      <c r="E9" s="8" t="s">
        <v>356</v>
      </c>
      <c r="F9" s="8">
        <v>90</v>
      </c>
      <c r="G9" s="92">
        <f t="shared" si="0"/>
        <v>24.003</v>
      </c>
      <c r="H9" s="19"/>
      <c r="I9" s="19"/>
      <c r="J9" s="19"/>
    </row>
    <row r="10" spans="1:11" ht="63">
      <c r="A10" s="88" t="s">
        <v>13</v>
      </c>
      <c r="B10" s="8" t="s">
        <v>14</v>
      </c>
      <c r="C10" s="77" t="s">
        <v>15</v>
      </c>
      <c r="D10" s="8" t="s">
        <v>6</v>
      </c>
      <c r="E10" s="179">
        <v>8.5000000000000006E-2</v>
      </c>
      <c r="F10" s="8">
        <v>87.17</v>
      </c>
      <c r="G10" s="92">
        <f t="shared" si="0"/>
        <v>7.4094500000000005</v>
      </c>
      <c r="H10" s="19"/>
      <c r="I10" s="19"/>
      <c r="J10" s="19"/>
    </row>
    <row r="11" spans="1:11" ht="15.75">
      <c r="A11" s="88" t="s">
        <v>13</v>
      </c>
      <c r="B11" s="8" t="s">
        <v>27</v>
      </c>
      <c r="C11" s="77" t="s">
        <v>28</v>
      </c>
      <c r="D11" s="8" t="s">
        <v>3</v>
      </c>
      <c r="E11" s="8" t="s">
        <v>358</v>
      </c>
      <c r="F11" s="8">
        <v>18.98</v>
      </c>
      <c r="G11" s="92">
        <f t="shared" si="0"/>
        <v>524.13839400000006</v>
      </c>
      <c r="H11" s="19"/>
      <c r="I11" s="19"/>
      <c r="J11" s="19"/>
    </row>
    <row r="12" spans="1:11" ht="15.75">
      <c r="A12" s="88" t="s">
        <v>13</v>
      </c>
      <c r="B12" s="8" t="s">
        <v>20</v>
      </c>
      <c r="C12" s="77" t="s">
        <v>21</v>
      </c>
      <c r="D12" s="8" t="s">
        <v>3</v>
      </c>
      <c r="E12" s="8" t="s">
        <v>359</v>
      </c>
      <c r="F12" s="8">
        <v>13.44</v>
      </c>
      <c r="G12" s="92">
        <f t="shared" si="0"/>
        <v>918.70195200000001</v>
      </c>
      <c r="H12" s="19"/>
      <c r="I12" s="19"/>
      <c r="J12" s="19"/>
    </row>
    <row r="13" spans="1:11" ht="15.75">
      <c r="A13" s="88" t="s">
        <v>42</v>
      </c>
      <c r="B13" s="184">
        <v>12532</v>
      </c>
      <c r="C13" s="77" t="s">
        <v>625</v>
      </c>
      <c r="D13" s="8" t="s">
        <v>626</v>
      </c>
      <c r="E13" s="182">
        <v>5</v>
      </c>
      <c r="F13" s="8">
        <v>53.37</v>
      </c>
      <c r="G13" s="92">
        <f>F13*E13</f>
        <v>266.84999999999997</v>
      </c>
      <c r="H13" s="19"/>
      <c r="I13" s="19"/>
      <c r="J13" s="19"/>
    </row>
    <row r="14" spans="1:11" ht="31.5">
      <c r="A14" s="88" t="s">
        <v>433</v>
      </c>
      <c r="B14" s="8" t="s">
        <v>492</v>
      </c>
      <c r="C14" s="77" t="s">
        <v>484</v>
      </c>
      <c r="D14" s="8" t="s">
        <v>3</v>
      </c>
      <c r="E14" s="144">
        <v>0.5643069799585354</v>
      </c>
      <c r="F14" s="8">
        <v>101.29</v>
      </c>
      <c r="G14" s="92">
        <f t="shared" ref="G14:G16" si="1">E14*F14</f>
        <v>57.158654000000055</v>
      </c>
      <c r="H14" s="19"/>
      <c r="I14" s="19"/>
      <c r="J14" s="19"/>
    </row>
    <row r="15" spans="1:11" ht="15.75">
      <c r="A15" s="88" t="s">
        <v>433</v>
      </c>
      <c r="B15" s="8"/>
      <c r="C15" s="77" t="s">
        <v>678</v>
      </c>
      <c r="D15" s="8" t="s">
        <v>3</v>
      </c>
      <c r="E15" s="144">
        <v>1</v>
      </c>
      <c r="F15" s="8">
        <v>36.44</v>
      </c>
      <c r="G15" s="92">
        <f t="shared" si="1"/>
        <v>36.44</v>
      </c>
      <c r="H15" s="19"/>
      <c r="I15" s="19"/>
      <c r="J15" s="19"/>
    </row>
    <row r="16" spans="1:11" ht="31.5">
      <c r="A16" s="88" t="s">
        <v>433</v>
      </c>
      <c r="B16" s="8" t="s">
        <v>504</v>
      </c>
      <c r="C16" s="77" t="s">
        <v>505</v>
      </c>
      <c r="D16" s="8" t="s">
        <v>3</v>
      </c>
      <c r="E16" s="144">
        <v>1</v>
      </c>
      <c r="F16" s="8">
        <v>28.66</v>
      </c>
      <c r="G16" s="92">
        <f t="shared" si="1"/>
        <v>28.66</v>
      </c>
      <c r="H16" s="19"/>
      <c r="I16" s="19"/>
      <c r="J16" s="19"/>
    </row>
    <row r="17" spans="1:9">
      <c r="A17" s="345" t="s">
        <v>24</v>
      </c>
      <c r="B17" s="346"/>
      <c r="C17" s="346"/>
      <c r="D17" s="346"/>
      <c r="E17" s="346"/>
      <c r="F17" s="346"/>
      <c r="G17" s="42">
        <f>SUM(G6:G16)</f>
        <v>2056.7800000000002</v>
      </c>
      <c r="H17" s="17"/>
      <c r="I17" s="18"/>
    </row>
  </sheetData>
  <mergeCells count="4">
    <mergeCell ref="C1:G1"/>
    <mergeCell ref="C2:G2"/>
    <mergeCell ref="A4:B4"/>
    <mergeCell ref="A17:F17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5" orientation="portrait" r:id="rId1"/>
</worksheet>
</file>

<file path=xl/worksheets/sheet76.xml><?xml version="1.0" encoding="utf-8"?>
<worksheet xmlns="http://schemas.openxmlformats.org/spreadsheetml/2006/main" xmlns:r="http://schemas.openxmlformats.org/officeDocument/2006/relationships">
  <sheetPr codeName="Plan77">
    <pageSetUpPr fitToPage="1"/>
  </sheetPr>
  <dimension ref="A1:K17"/>
  <sheetViews>
    <sheetView view="pageBreakPreview" topLeftCell="A2" zoomScaleNormal="85" zoomScaleSheetLayoutView="100" workbookViewId="0">
      <selection activeCell="F19" sqref="F19"/>
    </sheetView>
  </sheetViews>
  <sheetFormatPr defaultRowHeight="15"/>
  <cols>
    <col min="1" max="1" width="14.28515625" bestFit="1" customWidth="1"/>
    <col min="2" max="2" width="8.85546875" bestFit="1" customWidth="1"/>
    <col min="3" max="3" width="70.85546875" style="36" customWidth="1"/>
    <col min="4" max="4" width="9.5703125" bestFit="1" customWidth="1"/>
    <col min="5" max="6" width="11.85546875" bestFit="1" customWidth="1"/>
    <col min="7" max="7" width="12.140625" style="51" bestFit="1" customWidth="1"/>
  </cols>
  <sheetData>
    <row r="1" spans="1:11" ht="33" customHeight="1">
      <c r="A1" s="321" t="s">
        <v>393</v>
      </c>
      <c r="B1" s="322" t="s">
        <v>710</v>
      </c>
      <c r="C1" s="337" t="s">
        <v>394</v>
      </c>
      <c r="D1" s="338"/>
      <c r="E1" s="338"/>
      <c r="F1" s="338"/>
      <c r="G1" s="339"/>
    </row>
    <row r="2" spans="1:11" ht="38.25" customHeight="1">
      <c r="A2" s="323" t="s">
        <v>207</v>
      </c>
      <c r="B2" s="324">
        <v>74</v>
      </c>
      <c r="C2" s="340" t="s">
        <v>208</v>
      </c>
      <c r="D2" s="341"/>
      <c r="E2" s="341"/>
      <c r="F2" s="341"/>
      <c r="G2" s="342"/>
    </row>
    <row r="3" spans="1:11" ht="3" customHeight="1">
      <c r="A3" s="43"/>
      <c r="B3" s="44"/>
      <c r="C3" s="89"/>
      <c r="D3" s="44"/>
      <c r="E3" s="44"/>
      <c r="F3" s="44"/>
      <c r="G3" s="52"/>
    </row>
    <row r="4" spans="1:11" ht="40.5" customHeight="1">
      <c r="A4" s="347" t="s">
        <v>0</v>
      </c>
      <c r="B4" s="348"/>
      <c r="C4" s="20" t="s">
        <v>1</v>
      </c>
      <c r="D4" s="187" t="s">
        <v>2</v>
      </c>
      <c r="E4" s="187" t="s">
        <v>23</v>
      </c>
      <c r="F4" s="20" t="s">
        <v>5</v>
      </c>
      <c r="G4" s="107" t="s">
        <v>7</v>
      </c>
    </row>
    <row r="5" spans="1:11" ht="47.25">
      <c r="A5" s="86" t="s">
        <v>345</v>
      </c>
      <c r="B5" s="81" t="s">
        <v>347</v>
      </c>
      <c r="C5" s="83" t="s">
        <v>348</v>
      </c>
      <c r="D5" s="81" t="s">
        <v>346</v>
      </c>
      <c r="E5" s="81" t="s">
        <v>4</v>
      </c>
      <c r="F5" s="7"/>
      <c r="G5" s="93"/>
      <c r="I5" s="14"/>
      <c r="J5" s="12"/>
      <c r="K5" s="11"/>
    </row>
    <row r="6" spans="1:11" ht="31.5">
      <c r="A6" s="88" t="s">
        <v>42</v>
      </c>
      <c r="B6" s="8" t="s">
        <v>349</v>
      </c>
      <c r="C6" s="77" t="s">
        <v>350</v>
      </c>
      <c r="D6" s="8" t="s">
        <v>12</v>
      </c>
      <c r="E6" s="8" t="s">
        <v>351</v>
      </c>
      <c r="F6" s="8">
        <v>90</v>
      </c>
      <c r="G6" s="92">
        <f>E6*F6</f>
        <v>8.1449999999999996</v>
      </c>
      <c r="H6" s="19"/>
      <c r="I6" s="19"/>
      <c r="J6" s="19"/>
    </row>
    <row r="7" spans="1:11" ht="31.5">
      <c r="A7" s="88" t="s">
        <v>42</v>
      </c>
      <c r="B7" s="8" t="s">
        <v>317</v>
      </c>
      <c r="C7" s="77" t="s">
        <v>318</v>
      </c>
      <c r="D7" s="8" t="s">
        <v>12</v>
      </c>
      <c r="E7" s="8" t="s">
        <v>352</v>
      </c>
      <c r="F7" s="8">
        <v>90</v>
      </c>
      <c r="G7" s="92">
        <f t="shared" ref="G7:G12" si="0">E7*F7</f>
        <v>48.023999999999994</v>
      </c>
      <c r="H7" s="19"/>
      <c r="I7" s="19"/>
      <c r="J7" s="19"/>
    </row>
    <row r="8" spans="1:11" ht="15.75">
      <c r="A8" s="88" t="s">
        <v>42</v>
      </c>
      <c r="B8" s="8" t="s">
        <v>320</v>
      </c>
      <c r="C8" s="77" t="s">
        <v>321</v>
      </c>
      <c r="D8" s="8" t="s">
        <v>48</v>
      </c>
      <c r="E8" s="8">
        <v>274.4991</v>
      </c>
      <c r="F8" s="8">
        <v>0.5</v>
      </c>
      <c r="G8" s="92">
        <f t="shared" si="0"/>
        <v>137.24955</v>
      </c>
      <c r="H8" s="19"/>
      <c r="I8" s="19"/>
      <c r="J8" s="19"/>
    </row>
    <row r="9" spans="1:11" ht="31.5">
      <c r="A9" s="88" t="s">
        <v>42</v>
      </c>
      <c r="B9" s="8" t="s">
        <v>354</v>
      </c>
      <c r="C9" s="77" t="s">
        <v>355</v>
      </c>
      <c r="D9" s="8" t="s">
        <v>12</v>
      </c>
      <c r="E9" s="8" t="s">
        <v>356</v>
      </c>
      <c r="F9" s="8">
        <v>90</v>
      </c>
      <c r="G9" s="92">
        <f t="shared" si="0"/>
        <v>24.003</v>
      </c>
      <c r="H9" s="19"/>
      <c r="I9" s="19"/>
      <c r="J9" s="19"/>
    </row>
    <row r="10" spans="1:11" ht="63">
      <c r="A10" s="88" t="s">
        <v>13</v>
      </c>
      <c r="B10" s="8" t="s">
        <v>14</v>
      </c>
      <c r="C10" s="77" t="s">
        <v>15</v>
      </c>
      <c r="D10" s="8" t="s">
        <v>6</v>
      </c>
      <c r="E10" s="179">
        <v>9.8559999999999995E-2</v>
      </c>
      <c r="F10" s="8">
        <v>87.17</v>
      </c>
      <c r="G10" s="92">
        <f t="shared" si="0"/>
        <v>8.5914751999999996</v>
      </c>
      <c r="H10" s="19"/>
      <c r="I10" s="19"/>
      <c r="J10" s="19"/>
    </row>
    <row r="11" spans="1:11" ht="15.75">
      <c r="A11" s="88" t="s">
        <v>13</v>
      </c>
      <c r="B11" s="8" t="s">
        <v>27</v>
      </c>
      <c r="C11" s="77" t="s">
        <v>28</v>
      </c>
      <c r="D11" s="8" t="s">
        <v>3</v>
      </c>
      <c r="E11" s="8" t="s">
        <v>358</v>
      </c>
      <c r="F11" s="8">
        <v>18.98</v>
      </c>
      <c r="G11" s="92">
        <f t="shared" si="0"/>
        <v>524.13839400000006</v>
      </c>
      <c r="H11" s="19"/>
      <c r="I11" s="19"/>
      <c r="J11" s="19"/>
    </row>
    <row r="12" spans="1:11" ht="15.75">
      <c r="A12" s="88" t="s">
        <v>13</v>
      </c>
      <c r="B12" s="8" t="s">
        <v>20</v>
      </c>
      <c r="C12" s="77" t="s">
        <v>21</v>
      </c>
      <c r="D12" s="8" t="s">
        <v>3</v>
      </c>
      <c r="E12" s="8" t="s">
        <v>359</v>
      </c>
      <c r="F12" s="8">
        <v>13.44</v>
      </c>
      <c r="G12" s="92">
        <f t="shared" si="0"/>
        <v>918.70195200000001</v>
      </c>
      <c r="H12" s="19"/>
      <c r="I12" s="19"/>
      <c r="J12" s="19"/>
    </row>
    <row r="13" spans="1:11" ht="15.75">
      <c r="A13" s="88" t="s">
        <v>42</v>
      </c>
      <c r="B13" s="184">
        <v>12532</v>
      </c>
      <c r="C13" s="77" t="s">
        <v>625</v>
      </c>
      <c r="D13" s="8" t="s">
        <v>626</v>
      </c>
      <c r="E13" s="182">
        <v>7</v>
      </c>
      <c r="F13" s="8">
        <v>53.37</v>
      </c>
      <c r="G13" s="92">
        <f>F13*E13</f>
        <v>373.59</v>
      </c>
      <c r="H13" s="19"/>
      <c r="I13" s="19"/>
      <c r="J13" s="19"/>
    </row>
    <row r="14" spans="1:11" ht="31.5">
      <c r="A14" s="88" t="s">
        <v>433</v>
      </c>
      <c r="B14" s="8" t="s">
        <v>492</v>
      </c>
      <c r="C14" s="77" t="s">
        <v>484</v>
      </c>
      <c r="D14" s="8" t="s">
        <v>3</v>
      </c>
      <c r="E14" s="144">
        <v>0.56735000000000002</v>
      </c>
      <c r="F14" s="8">
        <v>101.29</v>
      </c>
      <c r="G14" s="92">
        <f t="shared" ref="G14:G16" si="1">E14*F14</f>
        <v>57.466881500000007</v>
      </c>
      <c r="H14" s="19"/>
      <c r="I14" s="19"/>
      <c r="J14" s="19"/>
    </row>
    <row r="15" spans="1:11" ht="15.75">
      <c r="A15" s="88" t="s">
        <v>433</v>
      </c>
      <c r="B15" s="8"/>
      <c r="C15" s="77" t="s">
        <v>678</v>
      </c>
      <c r="D15" s="8" t="s">
        <v>3</v>
      </c>
      <c r="E15" s="144">
        <v>1.1000000000000001</v>
      </c>
      <c r="F15" s="8">
        <v>36.44</v>
      </c>
      <c r="G15" s="92">
        <f t="shared" si="1"/>
        <v>40.084000000000003</v>
      </c>
      <c r="H15" s="19"/>
      <c r="I15" s="19"/>
      <c r="J15" s="19"/>
    </row>
    <row r="16" spans="1:11" ht="31.5">
      <c r="A16" s="88" t="s">
        <v>433</v>
      </c>
      <c r="B16" s="8" t="s">
        <v>504</v>
      </c>
      <c r="C16" s="77" t="s">
        <v>505</v>
      </c>
      <c r="D16" s="8" t="s">
        <v>3</v>
      </c>
      <c r="E16" s="144">
        <v>1.1000000000000001</v>
      </c>
      <c r="F16" s="8">
        <v>28.66</v>
      </c>
      <c r="G16" s="92">
        <f t="shared" si="1"/>
        <v>31.526000000000003</v>
      </c>
      <c r="H16" s="19"/>
      <c r="I16" s="19"/>
      <c r="J16" s="19"/>
    </row>
    <row r="17" spans="1:9">
      <c r="A17" s="345" t="s">
        <v>24</v>
      </c>
      <c r="B17" s="346"/>
      <c r="C17" s="346"/>
      <c r="D17" s="346"/>
      <c r="E17" s="346"/>
      <c r="F17" s="346"/>
      <c r="G17" s="42">
        <f>SUM(G6:G16)</f>
        <v>2171.5202526999997</v>
      </c>
      <c r="H17" s="17"/>
      <c r="I17" s="18"/>
    </row>
  </sheetData>
  <mergeCells count="4">
    <mergeCell ref="C1:G1"/>
    <mergeCell ref="C2:G2"/>
    <mergeCell ref="A4:B4"/>
    <mergeCell ref="A17:F17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6" orientation="portrait" r:id="rId1"/>
</worksheet>
</file>

<file path=xl/worksheets/sheet77.xml><?xml version="1.0" encoding="utf-8"?>
<worksheet xmlns="http://schemas.openxmlformats.org/spreadsheetml/2006/main" xmlns:r="http://schemas.openxmlformats.org/officeDocument/2006/relationships">
  <sheetPr codeName="Plan24">
    <pageSetUpPr fitToPage="1"/>
  </sheetPr>
  <dimension ref="A1:K16"/>
  <sheetViews>
    <sheetView view="pageBreakPreview" topLeftCell="A9" zoomScaleNormal="85" zoomScaleSheetLayoutView="100" workbookViewId="0">
      <selection activeCell="F19" sqref="F19"/>
    </sheetView>
  </sheetViews>
  <sheetFormatPr defaultRowHeight="15"/>
  <cols>
    <col min="1" max="1" width="14.28515625" bestFit="1" customWidth="1"/>
    <col min="2" max="2" width="8.85546875" bestFit="1" customWidth="1"/>
    <col min="3" max="3" width="61.28515625" customWidth="1"/>
    <col min="4" max="4" width="9.140625" bestFit="1" customWidth="1"/>
    <col min="5" max="5" width="10.7109375" bestFit="1" customWidth="1"/>
    <col min="6" max="6" width="11.85546875" bestFit="1" customWidth="1"/>
    <col min="7" max="7" width="10.5703125" style="51" bestFit="1" customWidth="1"/>
  </cols>
  <sheetData>
    <row r="1" spans="1:11" ht="33" customHeight="1">
      <c r="A1" s="321" t="s">
        <v>393</v>
      </c>
      <c r="B1" s="322" t="s">
        <v>710</v>
      </c>
      <c r="C1" s="337" t="s">
        <v>394</v>
      </c>
      <c r="D1" s="338"/>
      <c r="E1" s="338"/>
      <c r="F1" s="338"/>
      <c r="G1" s="339"/>
    </row>
    <row r="2" spans="1:11" ht="38.25" customHeight="1">
      <c r="A2" s="323" t="s">
        <v>209</v>
      </c>
      <c r="B2" s="324">
        <v>75</v>
      </c>
      <c r="C2" s="340" t="s">
        <v>210</v>
      </c>
      <c r="D2" s="341"/>
      <c r="E2" s="341"/>
      <c r="F2" s="341"/>
      <c r="G2" s="342"/>
    </row>
    <row r="3" spans="1:11" ht="3" customHeight="1">
      <c r="A3" s="43"/>
      <c r="B3" s="44"/>
      <c r="C3" s="44"/>
      <c r="D3" s="44"/>
      <c r="E3" s="44"/>
      <c r="F3" s="44"/>
      <c r="G3" s="52"/>
    </row>
    <row r="4" spans="1:11" ht="58.5" customHeight="1">
      <c r="A4" s="347" t="s">
        <v>0</v>
      </c>
      <c r="B4" s="348"/>
      <c r="C4" s="35" t="s">
        <v>1</v>
      </c>
      <c r="D4" s="35" t="s">
        <v>2</v>
      </c>
      <c r="E4" s="35" t="s">
        <v>23</v>
      </c>
      <c r="F4" s="20" t="s">
        <v>5</v>
      </c>
      <c r="G4" s="107" t="s">
        <v>7</v>
      </c>
    </row>
    <row r="5" spans="1:11" ht="78.75">
      <c r="A5" s="90" t="s">
        <v>360</v>
      </c>
      <c r="B5" s="82" t="s">
        <v>361</v>
      </c>
      <c r="C5" s="83" t="s">
        <v>362</v>
      </c>
      <c r="D5" s="82" t="s">
        <v>346</v>
      </c>
      <c r="E5" s="82" t="s">
        <v>4</v>
      </c>
      <c r="F5" s="7"/>
      <c r="G5" s="93"/>
      <c r="I5" s="14"/>
      <c r="J5" s="12"/>
      <c r="K5" s="11"/>
    </row>
    <row r="6" spans="1:11" ht="15.75">
      <c r="A6" s="88" t="s">
        <v>42</v>
      </c>
      <c r="B6" s="8" t="s">
        <v>320</v>
      </c>
      <c r="C6" s="77" t="s">
        <v>321</v>
      </c>
      <c r="D6" s="8" t="s">
        <v>48</v>
      </c>
      <c r="E6" s="8" t="s">
        <v>363</v>
      </c>
      <c r="F6" s="8">
        <v>0.5</v>
      </c>
      <c r="G6" s="92">
        <f>E6*F6</f>
        <v>0.4</v>
      </c>
      <c r="H6" s="19"/>
      <c r="I6" s="19"/>
      <c r="J6" s="19"/>
    </row>
    <row r="7" spans="1:11" ht="63">
      <c r="A7" s="88" t="s">
        <v>13</v>
      </c>
      <c r="B7" s="8" t="s">
        <v>364</v>
      </c>
      <c r="C7" s="77" t="s">
        <v>365</v>
      </c>
      <c r="D7" s="8" t="s">
        <v>12</v>
      </c>
      <c r="E7" s="8" t="s">
        <v>366</v>
      </c>
      <c r="F7" s="8">
        <v>328.28</v>
      </c>
      <c r="G7" s="92">
        <f t="shared" ref="G7:G15" si="0">E7*F7</f>
        <v>7.4847839999999994</v>
      </c>
      <c r="H7" s="19"/>
      <c r="I7" s="19"/>
      <c r="J7" s="19"/>
    </row>
    <row r="8" spans="1:11" ht="15.75">
      <c r="A8" s="88" t="s">
        <v>13</v>
      </c>
      <c r="B8" s="8" t="s">
        <v>27</v>
      </c>
      <c r="C8" s="77" t="s">
        <v>28</v>
      </c>
      <c r="D8" s="8" t="s">
        <v>3</v>
      </c>
      <c r="E8" s="183">
        <v>2.5</v>
      </c>
      <c r="F8" s="8">
        <v>18.98</v>
      </c>
      <c r="G8" s="92">
        <f t="shared" si="0"/>
        <v>47.45</v>
      </c>
      <c r="H8" s="19"/>
      <c r="I8" s="19"/>
      <c r="J8" s="19"/>
    </row>
    <row r="9" spans="1:11" ht="15.75">
      <c r="A9" s="88" t="s">
        <v>13</v>
      </c>
      <c r="B9" s="8" t="s">
        <v>20</v>
      </c>
      <c r="C9" s="77" t="s">
        <v>21</v>
      </c>
      <c r="D9" s="8" t="s">
        <v>3</v>
      </c>
      <c r="E9" s="183">
        <v>2</v>
      </c>
      <c r="F9" s="8">
        <v>13.44</v>
      </c>
      <c r="G9" s="92">
        <f t="shared" si="0"/>
        <v>26.88</v>
      </c>
      <c r="H9" s="19"/>
      <c r="I9" s="19"/>
      <c r="J9" s="19"/>
    </row>
    <row r="10" spans="1:11" ht="31.5">
      <c r="A10" s="88" t="s">
        <v>13</v>
      </c>
      <c r="B10" s="114">
        <v>88631</v>
      </c>
      <c r="C10" s="77" t="s">
        <v>372</v>
      </c>
      <c r="D10" s="8" t="s">
        <v>12</v>
      </c>
      <c r="E10" s="8" t="s">
        <v>367</v>
      </c>
      <c r="F10" s="8">
        <v>313.5</v>
      </c>
      <c r="G10" s="92">
        <f t="shared" si="0"/>
        <v>5.1727500000000006</v>
      </c>
      <c r="H10" s="19"/>
      <c r="I10" s="19"/>
      <c r="J10" s="19"/>
    </row>
    <row r="11" spans="1:11" ht="15.75">
      <c r="A11" s="88" t="s">
        <v>13</v>
      </c>
      <c r="B11" s="8" t="s">
        <v>35</v>
      </c>
      <c r="C11" s="77" t="s">
        <v>36</v>
      </c>
      <c r="D11" s="8" t="s">
        <v>12</v>
      </c>
      <c r="E11" s="8" t="s">
        <v>368</v>
      </c>
      <c r="F11" s="8">
        <v>53.17</v>
      </c>
      <c r="G11" s="92">
        <f t="shared" si="0"/>
        <v>11.484719999999999</v>
      </c>
      <c r="H11" s="19"/>
      <c r="I11" s="19"/>
      <c r="J11" s="19"/>
    </row>
    <row r="12" spans="1:11" ht="47.25">
      <c r="A12" s="88" t="s">
        <v>13</v>
      </c>
      <c r="B12" s="8" t="s">
        <v>369</v>
      </c>
      <c r="C12" s="77" t="s">
        <v>370</v>
      </c>
      <c r="D12" s="8" t="s">
        <v>12</v>
      </c>
      <c r="E12" s="8" t="s">
        <v>371</v>
      </c>
      <c r="F12" s="8">
        <v>226.95</v>
      </c>
      <c r="G12" s="92">
        <f t="shared" si="0"/>
        <v>4.0850999999999997</v>
      </c>
      <c r="H12" s="19"/>
      <c r="I12" s="19"/>
      <c r="J12" s="19"/>
    </row>
    <row r="13" spans="1:11" ht="31.5">
      <c r="A13" s="88" t="s">
        <v>433</v>
      </c>
      <c r="B13" s="8" t="s">
        <v>492</v>
      </c>
      <c r="C13" s="77" t="s">
        <v>484</v>
      </c>
      <c r="D13" s="8" t="s">
        <v>3</v>
      </c>
      <c r="E13" s="144">
        <v>3.2000000000000001E-2</v>
      </c>
      <c r="F13" s="8">
        <v>101.29</v>
      </c>
      <c r="G13" s="92">
        <f t="shared" si="0"/>
        <v>3.2412800000000002</v>
      </c>
      <c r="H13" s="19"/>
      <c r="I13" s="19"/>
      <c r="J13" s="19"/>
    </row>
    <row r="14" spans="1:11" ht="15.75">
      <c r="A14" s="88" t="s">
        <v>433</v>
      </c>
      <c r="B14" s="8"/>
      <c r="C14" s="77" t="s">
        <v>678</v>
      </c>
      <c r="D14" s="8" t="s">
        <v>3</v>
      </c>
      <c r="E14" s="144">
        <v>0.05</v>
      </c>
      <c r="F14" s="8">
        <v>36.44</v>
      </c>
      <c r="G14" s="92">
        <f t="shared" si="0"/>
        <v>1.8220000000000001</v>
      </c>
      <c r="H14" s="19"/>
      <c r="I14" s="19"/>
      <c r="J14" s="19"/>
    </row>
    <row r="15" spans="1:11" ht="31.5">
      <c r="A15" s="88" t="s">
        <v>433</v>
      </c>
      <c r="B15" s="8" t="s">
        <v>504</v>
      </c>
      <c r="C15" s="77" t="s">
        <v>505</v>
      </c>
      <c r="D15" s="8" t="s">
        <v>3</v>
      </c>
      <c r="E15" s="144">
        <v>5.0200000000000002E-2</v>
      </c>
      <c r="F15" s="8">
        <v>28.66</v>
      </c>
      <c r="G15" s="92">
        <f t="shared" si="0"/>
        <v>1.4387320000000001</v>
      </c>
      <c r="H15" s="19"/>
      <c r="I15" s="19"/>
      <c r="J15" s="19"/>
    </row>
    <row r="16" spans="1:11">
      <c r="A16" s="345" t="s">
        <v>24</v>
      </c>
      <c r="B16" s="346"/>
      <c r="C16" s="346"/>
      <c r="D16" s="346"/>
      <c r="E16" s="346"/>
      <c r="F16" s="346"/>
      <c r="G16" s="42">
        <f>SUM(G6:G15)</f>
        <v>109.45936599999999</v>
      </c>
      <c r="H16" s="17"/>
      <c r="I16" s="18"/>
    </row>
  </sheetData>
  <mergeCells count="4">
    <mergeCell ref="A16:F16"/>
    <mergeCell ref="A4:B4"/>
    <mergeCell ref="C1:G1"/>
    <mergeCell ref="C2:G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2" orientation="portrait" r:id="rId1"/>
</worksheet>
</file>

<file path=xl/worksheets/sheet78.xml><?xml version="1.0" encoding="utf-8"?>
<worksheet xmlns="http://schemas.openxmlformats.org/spreadsheetml/2006/main" xmlns:r="http://schemas.openxmlformats.org/officeDocument/2006/relationships">
  <sheetPr codeName="Plan78">
    <pageSetUpPr fitToPage="1"/>
  </sheetPr>
  <dimension ref="A1:K16"/>
  <sheetViews>
    <sheetView view="pageBreakPreview" topLeftCell="A3" zoomScale="85" zoomScaleNormal="85" zoomScaleSheetLayoutView="85" workbookViewId="0">
      <selection activeCell="F19" sqref="F19"/>
    </sheetView>
  </sheetViews>
  <sheetFormatPr defaultRowHeight="15"/>
  <cols>
    <col min="1" max="1" width="14.42578125" bestFit="1" customWidth="1"/>
    <col min="2" max="2" width="7" bestFit="1" customWidth="1"/>
    <col min="3" max="3" width="61.28515625" customWidth="1"/>
    <col min="4" max="4" width="9.5703125" bestFit="1" customWidth="1"/>
    <col min="5" max="5" width="11.28515625" bestFit="1" customWidth="1"/>
    <col min="6" max="6" width="12.140625" bestFit="1" customWidth="1"/>
    <col min="7" max="7" width="10.85546875" style="51" bestFit="1" customWidth="1"/>
  </cols>
  <sheetData>
    <row r="1" spans="1:11" ht="33" customHeight="1">
      <c r="A1" s="321" t="s">
        <v>393</v>
      </c>
      <c r="B1" s="322" t="s">
        <v>710</v>
      </c>
      <c r="C1" s="337" t="s">
        <v>394</v>
      </c>
      <c r="D1" s="338"/>
      <c r="E1" s="338"/>
      <c r="F1" s="338"/>
      <c r="G1" s="339"/>
    </row>
    <row r="2" spans="1:11" ht="38.25" customHeight="1">
      <c r="A2" s="323" t="s">
        <v>211</v>
      </c>
      <c r="B2" s="324">
        <v>76</v>
      </c>
      <c r="C2" s="340" t="s">
        <v>212</v>
      </c>
      <c r="D2" s="341"/>
      <c r="E2" s="341"/>
      <c r="F2" s="341"/>
      <c r="G2" s="342"/>
    </row>
    <row r="3" spans="1:11" ht="3" customHeight="1">
      <c r="A3" s="43"/>
      <c r="B3" s="44"/>
      <c r="C3" s="44"/>
      <c r="D3" s="44"/>
      <c r="E3" s="44"/>
      <c r="F3" s="44"/>
      <c r="G3" s="52"/>
    </row>
    <row r="4" spans="1:11" ht="58.5" customHeight="1">
      <c r="A4" s="347" t="s">
        <v>0</v>
      </c>
      <c r="B4" s="348"/>
      <c r="C4" s="171" t="s">
        <v>1</v>
      </c>
      <c r="D4" s="171" t="s">
        <v>2</v>
      </c>
      <c r="E4" s="171" t="s">
        <v>23</v>
      </c>
      <c r="F4" s="20" t="s">
        <v>5</v>
      </c>
      <c r="G4" s="107" t="s">
        <v>7</v>
      </c>
    </row>
    <row r="5" spans="1:11" ht="15.75">
      <c r="A5" s="90"/>
      <c r="B5" s="82"/>
      <c r="C5" s="83"/>
      <c r="D5" s="82"/>
      <c r="E5" s="82" t="s">
        <v>4</v>
      </c>
      <c r="F5" s="7"/>
      <c r="G5" s="93"/>
      <c r="I5" s="14"/>
      <c r="J5" s="12"/>
      <c r="K5" s="11"/>
    </row>
    <row r="6" spans="1:11" ht="15.75">
      <c r="A6" s="88" t="s">
        <v>42</v>
      </c>
      <c r="B6" s="8" t="s">
        <v>320</v>
      </c>
      <c r="C6" s="77" t="s">
        <v>321</v>
      </c>
      <c r="D6" s="8" t="s">
        <v>48</v>
      </c>
      <c r="E6" s="8" t="s">
        <v>363</v>
      </c>
      <c r="F6" s="8">
        <v>0.5</v>
      </c>
      <c r="G6" s="92">
        <f>E6*F6</f>
        <v>0.4</v>
      </c>
      <c r="H6" s="19"/>
      <c r="I6" s="19"/>
      <c r="J6" s="19"/>
    </row>
    <row r="7" spans="1:11" ht="63">
      <c r="A7" s="88" t="s">
        <v>13</v>
      </c>
      <c r="B7" s="8" t="s">
        <v>364</v>
      </c>
      <c r="C7" s="77" t="s">
        <v>365</v>
      </c>
      <c r="D7" s="8" t="s">
        <v>12</v>
      </c>
      <c r="E7" s="8">
        <v>1.18E-2</v>
      </c>
      <c r="F7" s="8">
        <v>328.28</v>
      </c>
      <c r="G7" s="92">
        <f t="shared" ref="G7:G15" si="0">E7*F7</f>
        <v>3.8737039999999996</v>
      </c>
      <c r="H7" s="19"/>
      <c r="I7" s="19"/>
      <c r="J7" s="19"/>
    </row>
    <row r="8" spans="1:11" ht="15.75">
      <c r="A8" s="88" t="s">
        <v>13</v>
      </c>
      <c r="B8" s="8" t="s">
        <v>27</v>
      </c>
      <c r="C8" s="77" t="s">
        <v>28</v>
      </c>
      <c r="D8" s="8" t="s">
        <v>3</v>
      </c>
      <c r="E8" s="183">
        <v>0.6</v>
      </c>
      <c r="F8" s="8">
        <v>18.98</v>
      </c>
      <c r="G8" s="92">
        <f t="shared" si="0"/>
        <v>11.388</v>
      </c>
      <c r="H8" s="19"/>
      <c r="I8" s="19"/>
      <c r="J8" s="19"/>
    </row>
    <row r="9" spans="1:11" ht="15.75">
      <c r="A9" s="88" t="s">
        <v>13</v>
      </c>
      <c r="B9" s="8" t="s">
        <v>20</v>
      </c>
      <c r="C9" s="77" t="s">
        <v>21</v>
      </c>
      <c r="D9" s="8" t="s">
        <v>3</v>
      </c>
      <c r="E9" s="183">
        <v>0.6</v>
      </c>
      <c r="F9" s="8">
        <v>13.44</v>
      </c>
      <c r="G9" s="92">
        <f t="shared" si="0"/>
        <v>8.0640000000000001</v>
      </c>
      <c r="H9" s="19"/>
      <c r="I9" s="19"/>
      <c r="J9" s="19"/>
    </row>
    <row r="10" spans="1:11" ht="31.5">
      <c r="A10" s="88" t="s">
        <v>13</v>
      </c>
      <c r="B10" s="114">
        <v>88631</v>
      </c>
      <c r="C10" s="77" t="s">
        <v>372</v>
      </c>
      <c r="D10" s="8" t="s">
        <v>12</v>
      </c>
      <c r="E10" s="8">
        <v>6.4999999999999997E-3</v>
      </c>
      <c r="F10" s="8">
        <v>313.5</v>
      </c>
      <c r="G10" s="92">
        <f t="shared" si="0"/>
        <v>2.03775</v>
      </c>
      <c r="H10" s="19"/>
      <c r="I10" s="19"/>
      <c r="J10" s="19"/>
    </row>
    <row r="11" spans="1:11" ht="15.75">
      <c r="A11" s="88" t="s">
        <v>13</v>
      </c>
      <c r="B11" s="8" t="s">
        <v>35</v>
      </c>
      <c r="C11" s="77" t="s">
        <v>36</v>
      </c>
      <c r="D11" s="8" t="s">
        <v>12</v>
      </c>
      <c r="E11" s="8">
        <v>0</v>
      </c>
      <c r="F11" s="8">
        <v>53.17</v>
      </c>
      <c r="G11" s="92">
        <f t="shared" si="0"/>
        <v>0</v>
      </c>
      <c r="H11" s="19"/>
      <c r="I11" s="19"/>
      <c r="J11" s="19"/>
    </row>
    <row r="12" spans="1:11" ht="47.25">
      <c r="A12" s="88" t="s">
        <v>13</v>
      </c>
      <c r="B12" s="8" t="s">
        <v>369</v>
      </c>
      <c r="C12" s="77" t="s">
        <v>370</v>
      </c>
      <c r="D12" s="8" t="s">
        <v>12</v>
      </c>
      <c r="E12" s="8" t="s">
        <v>371</v>
      </c>
      <c r="F12" s="8">
        <v>226.95</v>
      </c>
      <c r="G12" s="92">
        <f t="shared" si="0"/>
        <v>4.0850999999999997</v>
      </c>
      <c r="H12" s="19"/>
      <c r="I12" s="19"/>
      <c r="J12" s="19"/>
    </row>
    <row r="13" spans="1:11" ht="31.5">
      <c r="A13" s="88" t="s">
        <v>433</v>
      </c>
      <c r="B13" s="8" t="s">
        <v>492</v>
      </c>
      <c r="C13" s="77" t="s">
        <v>484</v>
      </c>
      <c r="D13" s="8" t="s">
        <v>3</v>
      </c>
      <c r="E13" s="144">
        <v>0.01</v>
      </c>
      <c r="F13" s="8">
        <v>101.29</v>
      </c>
      <c r="G13" s="92">
        <f t="shared" si="0"/>
        <v>1.0129000000000001</v>
      </c>
      <c r="H13" s="19"/>
      <c r="I13" s="19"/>
      <c r="J13" s="19"/>
    </row>
    <row r="14" spans="1:11" ht="15.75">
      <c r="A14" s="88" t="s">
        <v>433</v>
      </c>
      <c r="B14" s="8"/>
      <c r="C14" s="77" t="s">
        <v>678</v>
      </c>
      <c r="D14" s="8" t="s">
        <v>3</v>
      </c>
      <c r="E14" s="144">
        <v>0.02</v>
      </c>
      <c r="F14" s="8">
        <v>36.44</v>
      </c>
      <c r="G14" s="92">
        <f t="shared" si="0"/>
        <v>0.7288</v>
      </c>
      <c r="H14" s="19"/>
      <c r="I14" s="19"/>
      <c r="J14" s="19"/>
    </row>
    <row r="15" spans="1:11" ht="31.5">
      <c r="A15" s="88" t="s">
        <v>433</v>
      </c>
      <c r="B15" s="8" t="s">
        <v>504</v>
      </c>
      <c r="C15" s="77" t="s">
        <v>505</v>
      </c>
      <c r="D15" s="8" t="s">
        <v>3</v>
      </c>
      <c r="E15" s="144">
        <v>4.8759944173063438E-3</v>
      </c>
      <c r="F15" s="8">
        <v>28.66</v>
      </c>
      <c r="G15" s="92">
        <f t="shared" si="0"/>
        <v>0.13974599999999981</v>
      </c>
      <c r="H15" s="19"/>
      <c r="I15" s="19"/>
      <c r="J15" s="19"/>
    </row>
    <row r="16" spans="1:11">
      <c r="A16" s="345" t="s">
        <v>24</v>
      </c>
      <c r="B16" s="346"/>
      <c r="C16" s="346"/>
      <c r="D16" s="346"/>
      <c r="E16" s="346"/>
      <c r="F16" s="346"/>
      <c r="G16" s="42">
        <f>SUM(G6:G15)</f>
        <v>31.73</v>
      </c>
      <c r="H16" s="17"/>
      <c r="I16" s="18"/>
    </row>
  </sheetData>
  <mergeCells count="4">
    <mergeCell ref="C1:G1"/>
    <mergeCell ref="C2:G2"/>
    <mergeCell ref="A4:B4"/>
    <mergeCell ref="A16:F16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2" orientation="portrait" r:id="rId1"/>
</worksheet>
</file>

<file path=xl/worksheets/sheet79.xml><?xml version="1.0" encoding="utf-8"?>
<worksheet xmlns="http://schemas.openxmlformats.org/spreadsheetml/2006/main" xmlns:r="http://schemas.openxmlformats.org/officeDocument/2006/relationships">
  <sheetPr codeName="Plan79">
    <pageSetUpPr fitToPage="1"/>
  </sheetPr>
  <dimension ref="A1:K11"/>
  <sheetViews>
    <sheetView view="pageBreakPreview" zoomScaleSheetLayoutView="100" workbookViewId="0">
      <selection activeCell="F19" sqref="F19"/>
    </sheetView>
  </sheetViews>
  <sheetFormatPr defaultRowHeight="15"/>
  <cols>
    <col min="1" max="1" width="14.28515625" bestFit="1" customWidth="1"/>
    <col min="2" max="2" width="6.7109375" bestFit="1" customWidth="1"/>
    <col min="3" max="3" width="61.28515625" customWidth="1"/>
    <col min="4" max="4" width="8.5703125" bestFit="1" customWidth="1"/>
    <col min="5" max="6" width="10.7109375" bestFit="1" customWidth="1"/>
    <col min="7" max="7" width="10.85546875" style="51" bestFit="1" customWidth="1"/>
  </cols>
  <sheetData>
    <row r="1" spans="1:11" ht="34.5" customHeight="1">
      <c r="A1" s="321" t="s">
        <v>393</v>
      </c>
      <c r="B1" s="322" t="s">
        <v>710</v>
      </c>
      <c r="C1" s="337" t="s">
        <v>394</v>
      </c>
      <c r="D1" s="338"/>
      <c r="E1" s="338"/>
      <c r="F1" s="338"/>
      <c r="G1" s="339"/>
    </row>
    <row r="2" spans="1:11" ht="38.25" customHeight="1">
      <c r="A2" s="323" t="s">
        <v>213</v>
      </c>
      <c r="B2" s="324">
        <v>77</v>
      </c>
      <c r="C2" s="340" t="s">
        <v>214</v>
      </c>
      <c r="D2" s="341"/>
      <c r="E2" s="341"/>
      <c r="F2" s="341"/>
      <c r="G2" s="342"/>
    </row>
    <row r="3" spans="1:11" ht="3" customHeight="1">
      <c r="A3" s="43"/>
      <c r="B3" s="44"/>
      <c r="C3" s="44"/>
      <c r="D3" s="44"/>
      <c r="E3" s="44"/>
      <c r="F3" s="44"/>
      <c r="G3" s="52"/>
    </row>
    <row r="4" spans="1:11" ht="40.5" customHeight="1">
      <c r="A4" s="343" t="s">
        <v>0</v>
      </c>
      <c r="B4" s="344"/>
      <c r="C4" s="235" t="s">
        <v>1</v>
      </c>
      <c r="D4" s="235" t="s">
        <v>2</v>
      </c>
      <c r="E4" s="235" t="s">
        <v>23</v>
      </c>
      <c r="F4" s="1" t="s">
        <v>5</v>
      </c>
      <c r="G4" s="48" t="s">
        <v>7</v>
      </c>
    </row>
    <row r="5" spans="1:11" ht="63">
      <c r="A5" s="86" t="s">
        <v>296</v>
      </c>
      <c r="B5" s="81" t="s">
        <v>305</v>
      </c>
      <c r="C5" s="83" t="s">
        <v>306</v>
      </c>
      <c r="D5" s="81" t="s">
        <v>26</v>
      </c>
      <c r="E5" s="81" t="s">
        <v>4</v>
      </c>
      <c r="F5" s="81"/>
      <c r="G5" s="103"/>
      <c r="H5" s="97"/>
      <c r="I5" s="12"/>
      <c r="J5" s="12"/>
      <c r="K5" s="11"/>
    </row>
    <row r="6" spans="1:11" ht="15.75">
      <c r="A6" s="88" t="s">
        <v>13</v>
      </c>
      <c r="B6" s="8" t="s">
        <v>299</v>
      </c>
      <c r="C6" s="77" t="s">
        <v>300</v>
      </c>
      <c r="D6" s="8" t="s">
        <v>3</v>
      </c>
      <c r="E6" s="183">
        <v>1.2</v>
      </c>
      <c r="F6" s="8">
        <v>23.89</v>
      </c>
      <c r="G6" s="92">
        <f>E6*F6</f>
        <v>28.667999999999999</v>
      </c>
      <c r="H6" s="97"/>
      <c r="I6" s="12"/>
      <c r="J6" s="12"/>
    </row>
    <row r="7" spans="1:11" ht="15.75">
      <c r="A7" s="88" t="s">
        <v>13</v>
      </c>
      <c r="B7" s="8" t="s">
        <v>20</v>
      </c>
      <c r="C7" s="77" t="s">
        <v>21</v>
      </c>
      <c r="D7" s="8" t="s">
        <v>3</v>
      </c>
      <c r="E7" s="183">
        <v>1.2</v>
      </c>
      <c r="F7" s="8">
        <v>13.44</v>
      </c>
      <c r="G7" s="92">
        <f>E7*F7</f>
        <v>16.128</v>
      </c>
      <c r="H7" s="97"/>
      <c r="I7" s="12"/>
      <c r="J7" s="12"/>
    </row>
    <row r="8" spans="1:11" ht="31.5">
      <c r="A8" s="88" t="s">
        <v>433</v>
      </c>
      <c r="B8" s="8" t="s">
        <v>492</v>
      </c>
      <c r="C8" s="77" t="s">
        <v>484</v>
      </c>
      <c r="D8" s="8" t="s">
        <v>3</v>
      </c>
      <c r="E8" s="144">
        <v>1.2999999999999999E-2</v>
      </c>
      <c r="F8" s="8">
        <v>101.29</v>
      </c>
      <c r="G8" s="92">
        <f t="shared" ref="G8:G10" si="0">E8*F8</f>
        <v>1.31677</v>
      </c>
      <c r="H8" s="97"/>
      <c r="I8" s="12"/>
      <c r="J8" s="12"/>
    </row>
    <row r="9" spans="1:11" ht="15.75">
      <c r="A9" s="88" t="s">
        <v>433</v>
      </c>
      <c r="B9" s="8"/>
      <c r="C9" s="77" t="s">
        <v>678</v>
      </c>
      <c r="D9" s="8" t="s">
        <v>3</v>
      </c>
      <c r="E9" s="144">
        <v>2.5906421514818988E-2</v>
      </c>
      <c r="F9" s="8">
        <v>36.44</v>
      </c>
      <c r="G9" s="92">
        <f t="shared" si="0"/>
        <v>0.94403000000000392</v>
      </c>
      <c r="H9" s="97"/>
      <c r="I9" s="12"/>
      <c r="J9" s="12"/>
    </row>
    <row r="10" spans="1:11" ht="31.5">
      <c r="A10" s="88" t="s">
        <v>433</v>
      </c>
      <c r="B10" s="8" t="s">
        <v>504</v>
      </c>
      <c r="C10" s="77" t="s">
        <v>505</v>
      </c>
      <c r="D10" s="8" t="s">
        <v>3</v>
      </c>
      <c r="E10" s="144">
        <v>0.02</v>
      </c>
      <c r="F10" s="8">
        <v>28.66</v>
      </c>
      <c r="G10" s="92">
        <f t="shared" si="0"/>
        <v>0.57320000000000004</v>
      </c>
      <c r="H10" s="97"/>
      <c r="I10" s="12"/>
      <c r="J10" s="12"/>
    </row>
    <row r="11" spans="1:11">
      <c r="A11" s="345" t="s">
        <v>24</v>
      </c>
      <c r="B11" s="346"/>
      <c r="C11" s="346"/>
      <c r="D11" s="346"/>
      <c r="E11" s="346"/>
      <c r="F11" s="346"/>
      <c r="G11" s="42">
        <f>SUM(G6:G10)</f>
        <v>47.63</v>
      </c>
      <c r="I11" s="4"/>
    </row>
  </sheetData>
  <mergeCells count="4">
    <mergeCell ref="C1:G1"/>
    <mergeCell ref="C2:G2"/>
    <mergeCell ref="A4:B4"/>
    <mergeCell ref="A11:F11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Plan41">
    <pageSetUpPr fitToPage="1"/>
  </sheetPr>
  <dimension ref="A1:K8"/>
  <sheetViews>
    <sheetView view="pageBreakPreview" zoomScale="85" zoomScaleNormal="85" zoomScaleSheetLayoutView="85" workbookViewId="0">
      <selection activeCell="F19" sqref="F19"/>
    </sheetView>
  </sheetViews>
  <sheetFormatPr defaultRowHeight="15"/>
  <cols>
    <col min="1" max="1" width="14.42578125" bestFit="1" customWidth="1"/>
    <col min="2" max="2" width="10.140625" bestFit="1" customWidth="1"/>
    <col min="3" max="3" width="57.85546875" customWidth="1"/>
    <col min="4" max="4" width="10.85546875" customWidth="1"/>
    <col min="5" max="5" width="12" customWidth="1"/>
    <col min="6" max="6" width="14.5703125" customWidth="1"/>
    <col min="7" max="7" width="17.28515625" style="51" customWidth="1"/>
  </cols>
  <sheetData>
    <row r="1" spans="1:11" ht="33" customHeight="1">
      <c r="A1" s="321" t="s">
        <v>393</v>
      </c>
      <c r="B1" s="322" t="s">
        <v>710</v>
      </c>
      <c r="C1" s="337" t="s">
        <v>394</v>
      </c>
      <c r="D1" s="338"/>
      <c r="E1" s="338"/>
      <c r="F1" s="338"/>
      <c r="G1" s="339"/>
    </row>
    <row r="2" spans="1:11" ht="38.25" customHeight="1">
      <c r="A2" s="323"/>
      <c r="B2" s="324">
        <v>8</v>
      </c>
      <c r="C2" s="340" t="s">
        <v>87</v>
      </c>
      <c r="D2" s="341"/>
      <c r="E2" s="341"/>
      <c r="F2" s="341"/>
      <c r="G2" s="342"/>
    </row>
    <row r="3" spans="1:11" ht="3" customHeight="1">
      <c r="A3" s="43"/>
      <c r="B3" s="44"/>
      <c r="C3" s="44"/>
      <c r="D3" s="44"/>
      <c r="E3" s="44"/>
      <c r="F3" s="44"/>
      <c r="G3" s="52"/>
    </row>
    <row r="4" spans="1:11" ht="40.5" customHeight="1">
      <c r="A4" s="343" t="s">
        <v>0</v>
      </c>
      <c r="B4" s="344"/>
      <c r="C4" s="216" t="s">
        <v>1</v>
      </c>
      <c r="D4" s="216" t="s">
        <v>2</v>
      </c>
      <c r="E4" s="216" t="s">
        <v>23</v>
      </c>
      <c r="F4" s="1" t="s">
        <v>5</v>
      </c>
      <c r="G4" s="48" t="s">
        <v>7</v>
      </c>
    </row>
    <row r="5" spans="1:11" ht="15.75">
      <c r="A5" s="86"/>
      <c r="B5" s="81"/>
      <c r="C5" s="83"/>
      <c r="D5" s="81" t="s">
        <v>542</v>
      </c>
      <c r="E5" s="81"/>
      <c r="F5" s="85"/>
      <c r="G5" s="91"/>
      <c r="H5" s="97"/>
      <c r="I5" s="12"/>
      <c r="J5" s="12"/>
      <c r="K5" s="11"/>
    </row>
    <row r="6" spans="1:11" ht="15.75">
      <c r="A6" s="88"/>
      <c r="B6" s="8"/>
      <c r="C6" s="77" t="s">
        <v>87</v>
      </c>
      <c r="D6" s="8" t="s">
        <v>542</v>
      </c>
      <c r="E6" s="119">
        <v>1</v>
      </c>
      <c r="F6" s="8">
        <v>168</v>
      </c>
      <c r="G6" s="92">
        <f>E6*F6</f>
        <v>168</v>
      </c>
      <c r="H6" s="97"/>
      <c r="I6" s="12"/>
      <c r="J6" s="12"/>
    </row>
    <row r="7" spans="1:11" ht="15.75">
      <c r="A7" s="88"/>
      <c r="B7" s="8"/>
      <c r="C7" s="77"/>
      <c r="D7" s="8"/>
      <c r="E7" s="8"/>
      <c r="F7" s="231"/>
      <c r="G7" s="92">
        <f>E7*F7</f>
        <v>0</v>
      </c>
      <c r="H7" s="97"/>
      <c r="I7" s="12"/>
      <c r="J7" s="12"/>
    </row>
    <row r="8" spans="1:11">
      <c r="A8" s="345" t="s">
        <v>24</v>
      </c>
      <c r="B8" s="346"/>
      <c r="C8" s="346"/>
      <c r="D8" s="346"/>
      <c r="E8" s="346"/>
      <c r="F8" s="346"/>
      <c r="G8" s="42">
        <f>SUM(G6:G7)</f>
        <v>168</v>
      </c>
      <c r="I8" s="4"/>
    </row>
  </sheetData>
  <mergeCells count="4">
    <mergeCell ref="C1:G1"/>
    <mergeCell ref="C2:G2"/>
    <mergeCell ref="A4:B4"/>
    <mergeCell ref="A8:F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7" orientation="portrait" r:id="rId1"/>
</worksheet>
</file>

<file path=xl/worksheets/sheet80.xml><?xml version="1.0" encoding="utf-8"?>
<worksheet xmlns="http://schemas.openxmlformats.org/spreadsheetml/2006/main" xmlns:r="http://schemas.openxmlformats.org/officeDocument/2006/relationships">
  <sheetPr codeName="Plan80">
    <pageSetUpPr fitToPage="1"/>
  </sheetPr>
  <dimension ref="A1:K11"/>
  <sheetViews>
    <sheetView view="pageBreakPreview" zoomScaleSheetLayoutView="100" workbookViewId="0">
      <selection activeCell="F19" sqref="F19"/>
    </sheetView>
  </sheetViews>
  <sheetFormatPr defaultRowHeight="15"/>
  <cols>
    <col min="1" max="1" width="14.28515625" bestFit="1" customWidth="1"/>
    <col min="2" max="2" width="6.7109375" bestFit="1" customWidth="1"/>
    <col min="3" max="3" width="61.28515625" customWidth="1"/>
    <col min="4" max="4" width="8.5703125" bestFit="1" customWidth="1"/>
    <col min="5" max="5" width="10.7109375" bestFit="1" customWidth="1"/>
    <col min="6" max="6" width="10.5703125" bestFit="1" customWidth="1"/>
    <col min="7" max="7" width="10.85546875" style="51" bestFit="1" customWidth="1"/>
  </cols>
  <sheetData>
    <row r="1" spans="1:11" ht="34.5" customHeight="1">
      <c r="A1" s="321" t="s">
        <v>393</v>
      </c>
      <c r="B1" s="322" t="s">
        <v>710</v>
      </c>
      <c r="C1" s="337" t="s">
        <v>394</v>
      </c>
      <c r="D1" s="338"/>
      <c r="E1" s="338"/>
      <c r="F1" s="338"/>
      <c r="G1" s="339"/>
    </row>
    <row r="2" spans="1:11" ht="38.25" customHeight="1">
      <c r="A2" s="323" t="s">
        <v>215</v>
      </c>
      <c r="B2" s="324">
        <v>78</v>
      </c>
      <c r="C2" s="340" t="s">
        <v>216</v>
      </c>
      <c r="D2" s="341"/>
      <c r="E2" s="341"/>
      <c r="F2" s="341"/>
      <c r="G2" s="342"/>
    </row>
    <row r="3" spans="1:11" ht="3" customHeight="1">
      <c r="A3" s="43"/>
      <c r="B3" s="44"/>
      <c r="C3" s="44"/>
      <c r="D3" s="44"/>
      <c r="E3" s="44"/>
      <c r="F3" s="44"/>
      <c r="G3" s="52"/>
    </row>
    <row r="4" spans="1:11" ht="40.5" customHeight="1">
      <c r="A4" s="343" t="s">
        <v>0</v>
      </c>
      <c r="B4" s="344"/>
      <c r="C4" s="170" t="s">
        <v>1</v>
      </c>
      <c r="D4" s="170" t="s">
        <v>2</v>
      </c>
      <c r="E4" s="170" t="s">
        <v>23</v>
      </c>
      <c r="F4" s="1" t="s">
        <v>5</v>
      </c>
      <c r="G4" s="48" t="s">
        <v>7</v>
      </c>
    </row>
    <row r="5" spans="1:11" ht="63">
      <c r="A5" s="86" t="s">
        <v>296</v>
      </c>
      <c r="B5" s="81" t="s">
        <v>305</v>
      </c>
      <c r="C5" s="83" t="s">
        <v>306</v>
      </c>
      <c r="D5" s="81" t="s">
        <v>26</v>
      </c>
      <c r="E5" s="81" t="s">
        <v>4</v>
      </c>
      <c r="F5" s="81"/>
      <c r="G5" s="103"/>
      <c r="H5" s="97"/>
      <c r="I5" s="12"/>
      <c r="J5" s="12"/>
      <c r="K5" s="11"/>
    </row>
    <row r="6" spans="1:11" ht="15.75">
      <c r="A6" s="88" t="s">
        <v>13</v>
      </c>
      <c r="B6" s="8" t="s">
        <v>299</v>
      </c>
      <c r="C6" s="77" t="s">
        <v>300</v>
      </c>
      <c r="D6" s="8" t="s">
        <v>3</v>
      </c>
      <c r="E6" s="183">
        <v>1.4</v>
      </c>
      <c r="F6" s="8">
        <v>23.89</v>
      </c>
      <c r="G6" s="92">
        <f>E6*F6</f>
        <v>33.445999999999998</v>
      </c>
      <c r="H6" s="97"/>
      <c r="I6" s="12"/>
      <c r="J6" s="12"/>
    </row>
    <row r="7" spans="1:11" ht="15.75">
      <c r="A7" s="88" t="s">
        <v>13</v>
      </c>
      <c r="B7" s="8" t="s">
        <v>20</v>
      </c>
      <c r="C7" s="77" t="s">
        <v>21</v>
      </c>
      <c r="D7" s="8" t="s">
        <v>3</v>
      </c>
      <c r="E7" s="183">
        <v>1.4</v>
      </c>
      <c r="F7" s="8">
        <v>13.44</v>
      </c>
      <c r="G7" s="92">
        <f>E7*F7</f>
        <v>18.815999999999999</v>
      </c>
      <c r="H7" s="97"/>
      <c r="I7" s="12"/>
      <c r="J7" s="12"/>
    </row>
    <row r="8" spans="1:11" ht="31.5">
      <c r="A8" s="88" t="s">
        <v>433</v>
      </c>
      <c r="B8" s="8" t="s">
        <v>492</v>
      </c>
      <c r="C8" s="77" t="s">
        <v>484</v>
      </c>
      <c r="D8" s="8" t="s">
        <v>3</v>
      </c>
      <c r="E8" s="144">
        <v>1.2999999999999999E-2</v>
      </c>
      <c r="F8" s="8">
        <v>101.29</v>
      </c>
      <c r="G8" s="92">
        <f t="shared" ref="G8:G10" si="0">E8*F8</f>
        <v>1.31677</v>
      </c>
      <c r="H8" s="97"/>
      <c r="I8" s="12"/>
      <c r="J8" s="12"/>
    </row>
    <row r="9" spans="1:11" ht="15.75">
      <c r="A9" s="88" t="s">
        <v>433</v>
      </c>
      <c r="B9" s="8"/>
      <c r="C9" s="77" t="s">
        <v>678</v>
      </c>
      <c r="D9" s="8" t="s">
        <v>3</v>
      </c>
      <c r="E9" s="144">
        <v>3.8640000000000001E-2</v>
      </c>
      <c r="F9" s="8">
        <v>36.44</v>
      </c>
      <c r="G9" s="92">
        <f t="shared" si="0"/>
        <v>1.4080416</v>
      </c>
      <c r="H9" s="97"/>
      <c r="I9" s="12"/>
      <c r="J9" s="12"/>
    </row>
    <row r="10" spans="1:11" ht="31.5">
      <c r="A10" s="88" t="s">
        <v>433</v>
      </c>
      <c r="B10" s="8" t="s">
        <v>504</v>
      </c>
      <c r="C10" s="77" t="s">
        <v>505</v>
      </c>
      <c r="D10" s="8" t="s">
        <v>3</v>
      </c>
      <c r="E10" s="144">
        <v>0.02</v>
      </c>
      <c r="F10" s="8">
        <v>28.66</v>
      </c>
      <c r="G10" s="92">
        <f t="shared" si="0"/>
        <v>0.57320000000000004</v>
      </c>
      <c r="H10" s="97"/>
      <c r="I10" s="12"/>
      <c r="J10" s="12"/>
    </row>
    <row r="11" spans="1:11">
      <c r="A11" s="345" t="s">
        <v>24</v>
      </c>
      <c r="B11" s="346"/>
      <c r="C11" s="346"/>
      <c r="D11" s="346"/>
      <c r="E11" s="346"/>
      <c r="F11" s="346"/>
      <c r="G11" s="42">
        <f>SUM(G6:G10)</f>
        <v>55.560011599999996</v>
      </c>
      <c r="I11" s="4"/>
    </row>
  </sheetData>
  <mergeCells count="4">
    <mergeCell ref="C1:G1"/>
    <mergeCell ref="C2:G2"/>
    <mergeCell ref="A4:B4"/>
    <mergeCell ref="A11:F11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5" orientation="portrait" r:id="rId1"/>
</worksheet>
</file>

<file path=xl/worksheets/sheet81.xml><?xml version="1.0" encoding="utf-8"?>
<worksheet xmlns="http://schemas.openxmlformats.org/spreadsheetml/2006/main" xmlns:r="http://schemas.openxmlformats.org/officeDocument/2006/relationships">
  <sheetPr codeName="Plan81">
    <pageSetUpPr fitToPage="1"/>
  </sheetPr>
  <dimension ref="A1:K10"/>
  <sheetViews>
    <sheetView view="pageBreakPreview" zoomScaleNormal="85" zoomScaleSheetLayoutView="100" workbookViewId="0">
      <selection activeCell="F19" sqref="F19"/>
    </sheetView>
  </sheetViews>
  <sheetFormatPr defaultRowHeight="15"/>
  <cols>
    <col min="1" max="1" width="14.28515625" bestFit="1" customWidth="1"/>
    <col min="2" max="2" width="6.7109375" bestFit="1" customWidth="1"/>
    <col min="3" max="3" width="61.28515625" customWidth="1"/>
    <col min="4" max="4" width="8.5703125" bestFit="1" customWidth="1"/>
    <col min="5" max="5" width="10.7109375" bestFit="1" customWidth="1"/>
    <col min="6" max="6" width="10.5703125" bestFit="1" customWidth="1"/>
    <col min="7" max="7" width="10.5703125" style="51" bestFit="1" customWidth="1"/>
  </cols>
  <sheetData>
    <row r="1" spans="1:11" ht="34.5" customHeight="1">
      <c r="A1" s="321" t="s">
        <v>393</v>
      </c>
      <c r="B1" s="322" t="s">
        <v>710</v>
      </c>
      <c r="C1" s="337" t="s">
        <v>394</v>
      </c>
      <c r="D1" s="338"/>
      <c r="E1" s="338"/>
      <c r="F1" s="338"/>
      <c r="G1" s="339"/>
    </row>
    <row r="2" spans="1:11" ht="38.25" customHeight="1">
      <c r="A2" s="323" t="s">
        <v>217</v>
      </c>
      <c r="B2" s="324">
        <v>79</v>
      </c>
      <c r="C2" s="340" t="s">
        <v>218</v>
      </c>
      <c r="D2" s="341"/>
      <c r="E2" s="341"/>
      <c r="F2" s="341"/>
      <c r="G2" s="342"/>
    </row>
    <row r="3" spans="1:11" ht="3" customHeight="1">
      <c r="A3" s="43"/>
      <c r="B3" s="44"/>
      <c r="C3" s="44"/>
      <c r="D3" s="44"/>
      <c r="E3" s="44"/>
      <c r="F3" s="44"/>
      <c r="G3" s="52"/>
    </row>
    <row r="4" spans="1:11" ht="40.5" customHeight="1">
      <c r="A4" s="343" t="s">
        <v>0</v>
      </c>
      <c r="B4" s="344"/>
      <c r="C4" s="170" t="s">
        <v>1</v>
      </c>
      <c r="D4" s="170" t="s">
        <v>2</v>
      </c>
      <c r="E4" s="170" t="s">
        <v>23</v>
      </c>
      <c r="F4" s="1" t="s">
        <v>5</v>
      </c>
      <c r="G4" s="48" t="s">
        <v>7</v>
      </c>
    </row>
    <row r="5" spans="1:11" ht="31.5">
      <c r="A5" s="81" t="s">
        <v>25</v>
      </c>
      <c r="B5" s="81" t="s">
        <v>627</v>
      </c>
      <c r="C5" s="83" t="s">
        <v>628</v>
      </c>
      <c r="D5" s="81" t="s">
        <v>12</v>
      </c>
      <c r="E5" s="81" t="s">
        <v>4</v>
      </c>
      <c r="F5" s="81"/>
      <c r="G5" s="103"/>
      <c r="H5" s="97"/>
      <c r="I5" s="12"/>
      <c r="J5" s="12"/>
      <c r="K5" s="11"/>
    </row>
    <row r="6" spans="1:11" ht="15.75">
      <c r="A6" s="88" t="s">
        <v>13</v>
      </c>
      <c r="B6" s="8" t="s">
        <v>20</v>
      </c>
      <c r="C6" s="77" t="s">
        <v>21</v>
      </c>
      <c r="D6" s="8" t="s">
        <v>3</v>
      </c>
      <c r="E6" s="183" t="s">
        <v>576</v>
      </c>
      <c r="F6" s="8">
        <v>13.44</v>
      </c>
      <c r="G6" s="92">
        <f>E6*F6</f>
        <v>33.6</v>
      </c>
      <c r="H6" s="97"/>
      <c r="I6" s="12"/>
      <c r="J6" s="12"/>
    </row>
    <row r="7" spans="1:11" ht="31.5">
      <c r="A7" s="88" t="s">
        <v>433</v>
      </c>
      <c r="B7" s="8" t="s">
        <v>492</v>
      </c>
      <c r="C7" s="77" t="s">
        <v>484</v>
      </c>
      <c r="D7" s="8" t="s">
        <v>3</v>
      </c>
      <c r="E7" s="144">
        <v>0.01</v>
      </c>
      <c r="F7" s="8">
        <v>101.29</v>
      </c>
      <c r="G7" s="92">
        <f t="shared" ref="G7:G9" si="0">E7*F7</f>
        <v>1.0129000000000001</v>
      </c>
      <c r="H7" s="97"/>
      <c r="I7" s="12"/>
      <c r="J7" s="12"/>
    </row>
    <row r="8" spans="1:11" ht="15.75">
      <c r="A8" s="88" t="s">
        <v>433</v>
      </c>
      <c r="B8" s="8"/>
      <c r="C8" s="77" t="s">
        <v>678</v>
      </c>
      <c r="D8" s="8" t="s">
        <v>3</v>
      </c>
      <c r="E8" s="144">
        <v>1.465E-2</v>
      </c>
      <c r="F8" s="8">
        <v>36.44</v>
      </c>
      <c r="G8" s="92">
        <f t="shared" si="0"/>
        <v>0.53384599999999993</v>
      </c>
      <c r="H8" s="97"/>
      <c r="I8" s="12"/>
      <c r="J8" s="12"/>
    </row>
    <row r="9" spans="1:11" ht="31.5">
      <c r="A9" s="88" t="s">
        <v>433</v>
      </c>
      <c r="B9" s="8" t="s">
        <v>504</v>
      </c>
      <c r="C9" s="77" t="s">
        <v>505</v>
      </c>
      <c r="D9" s="8" t="s">
        <v>3</v>
      </c>
      <c r="E9" s="144">
        <v>0.02</v>
      </c>
      <c r="F9" s="8">
        <v>28.66</v>
      </c>
      <c r="G9" s="92">
        <f t="shared" si="0"/>
        <v>0.57320000000000004</v>
      </c>
      <c r="H9" s="97"/>
      <c r="I9" s="12"/>
      <c r="J9" s="12"/>
    </row>
    <row r="10" spans="1:11">
      <c r="A10" s="345" t="s">
        <v>24</v>
      </c>
      <c r="B10" s="346"/>
      <c r="C10" s="346"/>
      <c r="D10" s="346"/>
      <c r="E10" s="346"/>
      <c r="F10" s="346"/>
      <c r="G10" s="42">
        <f>SUM(G6:G9)</f>
        <v>35.719946</v>
      </c>
      <c r="I10" s="4"/>
    </row>
  </sheetData>
  <mergeCells count="4">
    <mergeCell ref="C1:G1"/>
    <mergeCell ref="C2:G2"/>
    <mergeCell ref="A4:B4"/>
    <mergeCell ref="A10:F10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5" orientation="portrait" r:id="rId1"/>
</worksheet>
</file>

<file path=xl/worksheets/sheet82.xml><?xml version="1.0" encoding="utf-8"?>
<worksheet xmlns="http://schemas.openxmlformats.org/spreadsheetml/2006/main" xmlns:r="http://schemas.openxmlformats.org/officeDocument/2006/relationships">
  <sheetPr codeName="Plan25">
    <pageSetUpPr fitToPage="1"/>
  </sheetPr>
  <dimension ref="A1:K17"/>
  <sheetViews>
    <sheetView view="pageBreakPreview" zoomScaleNormal="85" zoomScaleSheetLayoutView="100" workbookViewId="0">
      <selection activeCell="F19" sqref="F19"/>
    </sheetView>
  </sheetViews>
  <sheetFormatPr defaultRowHeight="15"/>
  <cols>
    <col min="1" max="1" width="14.28515625" style="11" bestFit="1" customWidth="1"/>
    <col min="2" max="2" width="8.85546875" bestFit="1" customWidth="1"/>
    <col min="3" max="3" width="61.28515625" style="36" customWidth="1"/>
    <col min="4" max="4" width="9.140625" bestFit="1" customWidth="1"/>
    <col min="5" max="5" width="14.5703125" bestFit="1" customWidth="1"/>
    <col min="6" max="6" width="11.85546875" bestFit="1" customWidth="1"/>
    <col min="7" max="7" width="10.5703125" style="51" bestFit="1" customWidth="1"/>
  </cols>
  <sheetData>
    <row r="1" spans="1:11" ht="33" customHeight="1">
      <c r="A1" s="321" t="s">
        <v>393</v>
      </c>
      <c r="B1" s="322" t="s">
        <v>710</v>
      </c>
      <c r="C1" s="337" t="s">
        <v>394</v>
      </c>
      <c r="D1" s="338"/>
      <c r="E1" s="338"/>
      <c r="F1" s="338"/>
      <c r="G1" s="339"/>
    </row>
    <row r="2" spans="1:11" ht="38.25" customHeight="1">
      <c r="A2" s="323" t="s">
        <v>219</v>
      </c>
      <c r="B2" s="324">
        <v>80</v>
      </c>
      <c r="C2" s="340" t="s">
        <v>220</v>
      </c>
      <c r="D2" s="341"/>
      <c r="E2" s="341"/>
      <c r="F2" s="341"/>
      <c r="G2" s="342"/>
    </row>
    <row r="3" spans="1:11" ht="3" customHeight="1">
      <c r="A3" s="43"/>
      <c r="B3" s="44"/>
      <c r="C3" s="89"/>
      <c r="D3" s="44"/>
      <c r="E3" s="44"/>
      <c r="F3" s="44"/>
      <c r="G3" s="52"/>
    </row>
    <row r="4" spans="1:11" ht="40.5" customHeight="1">
      <c r="A4" s="347" t="s">
        <v>0</v>
      </c>
      <c r="B4" s="348"/>
      <c r="C4" s="20" t="s">
        <v>1</v>
      </c>
      <c r="D4" s="188" t="s">
        <v>2</v>
      </c>
      <c r="E4" s="188" t="s">
        <v>23</v>
      </c>
      <c r="F4" s="20" t="s">
        <v>5</v>
      </c>
      <c r="G4" s="107" t="s">
        <v>7</v>
      </c>
    </row>
    <row r="5" spans="1:11" ht="15.75">
      <c r="A5" s="90" t="s">
        <v>9</v>
      </c>
      <c r="B5" s="82" t="s">
        <v>374</v>
      </c>
      <c r="C5" s="83" t="s">
        <v>373</v>
      </c>
      <c r="D5" s="82" t="s">
        <v>290</v>
      </c>
      <c r="E5" s="113">
        <v>20</v>
      </c>
      <c r="F5" s="82"/>
      <c r="G5" s="61"/>
      <c r="I5" s="14"/>
      <c r="J5" s="12"/>
      <c r="K5" s="11"/>
    </row>
    <row r="6" spans="1:11" ht="63">
      <c r="A6" s="116" t="s">
        <v>13</v>
      </c>
      <c r="B6" s="115" t="s">
        <v>291</v>
      </c>
      <c r="C6" s="118" t="s">
        <v>292</v>
      </c>
      <c r="D6" s="115" t="s">
        <v>6</v>
      </c>
      <c r="E6" s="115" t="s">
        <v>375</v>
      </c>
      <c r="F6" s="8">
        <v>188.58</v>
      </c>
      <c r="G6" s="92">
        <f>E6*F6*E5</f>
        <v>17.460999360000002</v>
      </c>
      <c r="H6" s="19"/>
      <c r="I6" s="19"/>
      <c r="J6" s="19"/>
    </row>
    <row r="7" spans="1:11" ht="63">
      <c r="A7" s="90" t="s">
        <v>9</v>
      </c>
      <c r="B7" s="82" t="s">
        <v>284</v>
      </c>
      <c r="C7" s="83" t="s">
        <v>285</v>
      </c>
      <c r="D7" s="82" t="s">
        <v>12</v>
      </c>
      <c r="E7" s="82" t="s">
        <v>4</v>
      </c>
      <c r="F7" s="82"/>
      <c r="G7" s="61"/>
      <c r="H7" s="19"/>
      <c r="I7" s="19"/>
      <c r="J7" s="19"/>
    </row>
    <row r="8" spans="1:11" ht="63">
      <c r="A8" s="117" t="s">
        <v>13</v>
      </c>
      <c r="B8" s="114" t="s">
        <v>291</v>
      </c>
      <c r="C8" s="118" t="s">
        <v>292</v>
      </c>
      <c r="D8" s="114" t="s">
        <v>6</v>
      </c>
      <c r="E8" s="114" t="s">
        <v>270</v>
      </c>
      <c r="F8" s="8">
        <v>188.58</v>
      </c>
      <c r="G8" s="92">
        <f>E8*F8</f>
        <v>0.56574000000000002</v>
      </c>
      <c r="H8" s="19"/>
      <c r="I8" s="19"/>
      <c r="J8" s="19"/>
    </row>
    <row r="9" spans="1:11" ht="78.75">
      <c r="A9" s="117" t="s">
        <v>13</v>
      </c>
      <c r="B9" s="114" t="s">
        <v>14</v>
      </c>
      <c r="C9" s="118" t="s">
        <v>15</v>
      </c>
      <c r="D9" s="114" t="s">
        <v>6</v>
      </c>
      <c r="E9" s="114" t="s">
        <v>286</v>
      </c>
      <c r="F9" s="8">
        <v>87.17</v>
      </c>
      <c r="G9" s="92">
        <f t="shared" ref="G9:G10" si="0">E9*F9</f>
        <v>0.69735999999999998</v>
      </c>
      <c r="H9" s="19"/>
      <c r="I9" s="19"/>
      <c r="J9" s="19"/>
    </row>
    <row r="10" spans="1:11" ht="15.75">
      <c r="A10" s="117" t="s">
        <v>13</v>
      </c>
      <c r="B10" s="114" t="s">
        <v>20</v>
      </c>
      <c r="C10" s="118" t="s">
        <v>21</v>
      </c>
      <c r="D10" s="114" t="s">
        <v>3</v>
      </c>
      <c r="E10" s="114" t="s">
        <v>286</v>
      </c>
      <c r="F10" s="8">
        <v>13.44</v>
      </c>
      <c r="G10" s="92">
        <f t="shared" si="0"/>
        <v>0.10752</v>
      </c>
      <c r="H10" s="19"/>
      <c r="I10" s="19"/>
      <c r="J10" s="19"/>
    </row>
    <row r="11" spans="1:11" ht="15.75">
      <c r="A11" s="90"/>
      <c r="B11" s="82"/>
      <c r="C11" s="83" t="s">
        <v>377</v>
      </c>
      <c r="D11" s="82" t="s">
        <v>12</v>
      </c>
      <c r="E11" s="82"/>
      <c r="F11" s="82"/>
      <c r="G11" s="61"/>
      <c r="H11" s="19"/>
      <c r="I11" s="19"/>
      <c r="J11" s="19"/>
    </row>
    <row r="12" spans="1:11" ht="31.5">
      <c r="A12" s="88" t="s">
        <v>42</v>
      </c>
      <c r="B12" s="114">
        <v>4721</v>
      </c>
      <c r="C12" s="77" t="s">
        <v>323</v>
      </c>
      <c r="D12" s="8" t="s">
        <v>12</v>
      </c>
      <c r="E12" s="119">
        <v>1.0900000000000001</v>
      </c>
      <c r="F12" s="8">
        <v>90</v>
      </c>
      <c r="G12" s="92">
        <f t="shared" ref="G12:G16" si="1">E12*F12</f>
        <v>98.100000000000009</v>
      </c>
      <c r="H12" s="19"/>
      <c r="I12" s="19"/>
      <c r="J12" s="19"/>
    </row>
    <row r="13" spans="1:11" ht="15.75">
      <c r="A13" s="299"/>
      <c r="B13" s="300"/>
      <c r="C13" s="301"/>
      <c r="D13" s="300"/>
      <c r="E13" s="300"/>
      <c r="F13" s="300"/>
      <c r="G13" s="302"/>
      <c r="H13" s="19"/>
      <c r="I13" s="19"/>
      <c r="J13" s="19"/>
    </row>
    <row r="14" spans="1:11" ht="31.5">
      <c r="A14" s="88" t="s">
        <v>433</v>
      </c>
      <c r="B14" s="8" t="s">
        <v>492</v>
      </c>
      <c r="C14" s="77" t="s">
        <v>484</v>
      </c>
      <c r="D14" s="8" t="s">
        <v>3</v>
      </c>
      <c r="E14" s="144">
        <v>0.03</v>
      </c>
      <c r="F14" s="8">
        <v>101.29</v>
      </c>
      <c r="G14" s="92">
        <f t="shared" si="1"/>
        <v>3.0387</v>
      </c>
      <c r="H14" s="17"/>
      <c r="I14" s="18"/>
    </row>
    <row r="15" spans="1:11" ht="15.75">
      <c r="A15" s="88" t="s">
        <v>433</v>
      </c>
      <c r="B15" s="8"/>
      <c r="C15" s="77" t="s">
        <v>678</v>
      </c>
      <c r="D15" s="8" t="s">
        <v>3</v>
      </c>
      <c r="E15" s="144">
        <v>7.2179999999999994E-2</v>
      </c>
      <c r="F15" s="8">
        <v>36.44</v>
      </c>
      <c r="G15" s="92">
        <f t="shared" si="1"/>
        <v>2.6302391999999997</v>
      </c>
    </row>
    <row r="16" spans="1:11" ht="31.5">
      <c r="A16" s="88" t="s">
        <v>433</v>
      </c>
      <c r="B16" s="8" t="s">
        <v>504</v>
      </c>
      <c r="C16" s="77" t="s">
        <v>505</v>
      </c>
      <c r="D16" s="8" t="s">
        <v>3</v>
      </c>
      <c r="E16" s="144">
        <v>0.06</v>
      </c>
      <c r="F16" s="8">
        <v>28.66</v>
      </c>
      <c r="G16" s="92">
        <f t="shared" si="1"/>
        <v>1.7196</v>
      </c>
    </row>
    <row r="17" spans="1:7">
      <c r="A17" s="345" t="s">
        <v>24</v>
      </c>
      <c r="B17" s="346"/>
      <c r="C17" s="346"/>
      <c r="D17" s="346"/>
      <c r="E17" s="346"/>
      <c r="F17" s="346"/>
      <c r="G17" s="42">
        <f>SUM(G6:G16)</f>
        <v>124.32015856000002</v>
      </c>
    </row>
  </sheetData>
  <mergeCells count="4">
    <mergeCell ref="A17:F17"/>
    <mergeCell ref="A4:B4"/>
    <mergeCell ref="C1:G1"/>
    <mergeCell ref="C2:G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0" orientation="portrait" r:id="rId1"/>
</worksheet>
</file>

<file path=xl/worksheets/sheet83.xml><?xml version="1.0" encoding="utf-8"?>
<worksheet xmlns="http://schemas.openxmlformats.org/spreadsheetml/2006/main" xmlns:r="http://schemas.openxmlformats.org/officeDocument/2006/relationships">
  <sheetPr codeName="Plan26">
    <pageSetUpPr fitToPage="1"/>
  </sheetPr>
  <dimension ref="A1:M17"/>
  <sheetViews>
    <sheetView view="pageBreakPreview" topLeftCell="A10" zoomScaleNormal="85" zoomScaleSheetLayoutView="100" workbookViewId="0">
      <selection activeCell="F19" sqref="F19"/>
    </sheetView>
  </sheetViews>
  <sheetFormatPr defaultRowHeight="15"/>
  <cols>
    <col min="1" max="1" width="14.28515625" bestFit="1" customWidth="1"/>
    <col min="2" max="2" width="8.85546875" bestFit="1" customWidth="1"/>
    <col min="3" max="3" width="62.28515625" style="36" customWidth="1"/>
    <col min="4" max="4" width="9.140625" bestFit="1" customWidth="1"/>
    <col min="5" max="5" width="14" bestFit="1" customWidth="1"/>
    <col min="6" max="6" width="11.85546875" bestFit="1" customWidth="1"/>
    <col min="7" max="7" width="10.5703125" style="51" bestFit="1" customWidth="1"/>
    <col min="8" max="8" width="9.85546875" bestFit="1" customWidth="1"/>
    <col min="9" max="9" width="9.7109375" bestFit="1" customWidth="1"/>
    <col min="11" max="11" width="12.28515625" bestFit="1" customWidth="1"/>
  </cols>
  <sheetData>
    <row r="1" spans="1:13" ht="33" customHeight="1">
      <c r="A1" s="321" t="s">
        <v>393</v>
      </c>
      <c r="B1" s="322" t="s">
        <v>710</v>
      </c>
      <c r="C1" s="337" t="s">
        <v>394</v>
      </c>
      <c r="D1" s="338"/>
      <c r="E1" s="338"/>
      <c r="F1" s="338"/>
      <c r="G1" s="339"/>
    </row>
    <row r="2" spans="1:13" ht="38.25" customHeight="1">
      <c r="A2" s="323" t="s">
        <v>221</v>
      </c>
      <c r="B2" s="324">
        <v>81</v>
      </c>
      <c r="C2" s="340" t="s">
        <v>222</v>
      </c>
      <c r="D2" s="341"/>
      <c r="E2" s="341"/>
      <c r="F2" s="341"/>
      <c r="G2" s="342"/>
    </row>
    <row r="3" spans="1:13" ht="4.5" customHeight="1">
      <c r="A3" s="43"/>
      <c r="B3" s="44"/>
      <c r="C3" s="89"/>
      <c r="D3" s="44"/>
      <c r="E3" s="44"/>
      <c r="F3" s="44"/>
      <c r="G3" s="52"/>
    </row>
    <row r="4" spans="1:13" ht="40.5" customHeight="1">
      <c r="A4" s="347" t="s">
        <v>0</v>
      </c>
      <c r="B4" s="348"/>
      <c r="C4" s="20" t="s">
        <v>1</v>
      </c>
      <c r="D4" s="35" t="s">
        <v>2</v>
      </c>
      <c r="E4" s="35" t="s">
        <v>23</v>
      </c>
      <c r="F4" s="20" t="s">
        <v>5</v>
      </c>
      <c r="G4" s="107" t="s">
        <v>7</v>
      </c>
    </row>
    <row r="5" spans="1:13" ht="15.75">
      <c r="A5" s="86" t="s">
        <v>9</v>
      </c>
      <c r="B5" s="81" t="s">
        <v>374</v>
      </c>
      <c r="C5" s="84" t="s">
        <v>373</v>
      </c>
      <c r="D5" s="81" t="s">
        <v>290</v>
      </c>
      <c r="E5" s="128">
        <v>20</v>
      </c>
      <c r="F5" s="81"/>
      <c r="G5" s="103"/>
      <c r="I5" s="14"/>
      <c r="J5" s="12"/>
      <c r="K5" s="11"/>
    </row>
    <row r="6" spans="1:13" ht="63">
      <c r="A6" s="88" t="s">
        <v>13</v>
      </c>
      <c r="B6" s="8" t="s">
        <v>291</v>
      </c>
      <c r="C6" s="129" t="s">
        <v>292</v>
      </c>
      <c r="D6" s="8" t="s">
        <v>6</v>
      </c>
      <c r="E6" s="8" t="s">
        <v>375</v>
      </c>
      <c r="F6" s="8">
        <v>188.58</v>
      </c>
      <c r="G6" s="92">
        <f>E6*F6*E5</f>
        <v>17.460999360000002</v>
      </c>
      <c r="H6" s="19"/>
      <c r="I6" s="14"/>
      <c r="J6" s="19"/>
    </row>
    <row r="7" spans="1:13" ht="63">
      <c r="A7" s="86" t="s">
        <v>9</v>
      </c>
      <c r="B7" s="81" t="s">
        <v>284</v>
      </c>
      <c r="C7" s="84" t="s">
        <v>285</v>
      </c>
      <c r="D7" s="81" t="s">
        <v>12</v>
      </c>
      <c r="E7" s="81" t="s">
        <v>4</v>
      </c>
      <c r="F7" s="81"/>
      <c r="G7" s="103"/>
      <c r="H7" s="19"/>
      <c r="I7" s="19"/>
      <c r="J7" s="19"/>
    </row>
    <row r="8" spans="1:13" ht="63">
      <c r="A8" s="88" t="s">
        <v>13</v>
      </c>
      <c r="B8" s="8" t="s">
        <v>291</v>
      </c>
      <c r="C8" s="129" t="s">
        <v>292</v>
      </c>
      <c r="D8" s="8" t="s">
        <v>6</v>
      </c>
      <c r="E8" s="8" t="s">
        <v>270</v>
      </c>
      <c r="F8" s="8">
        <v>188.58</v>
      </c>
      <c r="G8" s="92">
        <f>E8*F8</f>
        <v>0.56574000000000002</v>
      </c>
      <c r="H8" s="19"/>
      <c r="I8" s="19"/>
      <c r="J8" s="19"/>
    </row>
    <row r="9" spans="1:13" ht="78.75">
      <c r="A9" s="88" t="s">
        <v>13</v>
      </c>
      <c r="B9" s="8" t="s">
        <v>14</v>
      </c>
      <c r="C9" s="129" t="s">
        <v>15</v>
      </c>
      <c r="D9" s="8" t="s">
        <v>6</v>
      </c>
      <c r="E9" s="8" t="s">
        <v>286</v>
      </c>
      <c r="F9" s="8">
        <v>87.17</v>
      </c>
      <c r="G9" s="92">
        <f t="shared" ref="G9:G10" si="0">E9*F9</f>
        <v>0.69735999999999998</v>
      </c>
      <c r="H9" s="19"/>
      <c r="I9" s="19"/>
      <c r="J9" s="19"/>
    </row>
    <row r="10" spans="1:13" ht="15.75">
      <c r="A10" s="88" t="s">
        <v>13</v>
      </c>
      <c r="B10" s="8" t="s">
        <v>20</v>
      </c>
      <c r="C10" s="129" t="s">
        <v>21</v>
      </c>
      <c r="D10" s="8" t="s">
        <v>3</v>
      </c>
      <c r="E10" s="114" t="s">
        <v>286</v>
      </c>
      <c r="F10" s="8">
        <v>13.44</v>
      </c>
      <c r="G10" s="92">
        <f t="shared" si="0"/>
        <v>0.10752</v>
      </c>
      <c r="H10" s="19"/>
      <c r="I10" s="19"/>
      <c r="J10" s="19"/>
    </row>
    <row r="11" spans="1:13" ht="15.75">
      <c r="A11" s="86" t="s">
        <v>376</v>
      </c>
      <c r="B11" s="81"/>
      <c r="C11" s="84" t="s">
        <v>378</v>
      </c>
      <c r="D11" s="81" t="s">
        <v>12</v>
      </c>
      <c r="E11" s="81"/>
      <c r="F11" s="81"/>
      <c r="G11" s="103"/>
      <c r="H11" s="19"/>
      <c r="I11" s="19"/>
      <c r="J11" s="19"/>
    </row>
    <row r="12" spans="1:13" ht="31.5">
      <c r="A12" s="88" t="s">
        <v>42</v>
      </c>
      <c r="B12" s="114">
        <v>4718</v>
      </c>
      <c r="C12" s="129" t="s">
        <v>379</v>
      </c>
      <c r="D12" s="8" t="s">
        <v>12</v>
      </c>
      <c r="E12" s="119">
        <v>1.0900000000000001</v>
      </c>
      <c r="F12" s="8">
        <v>90</v>
      </c>
      <c r="G12" s="92">
        <f t="shared" ref="G12" si="1">E12*F12</f>
        <v>98.100000000000009</v>
      </c>
      <c r="H12" s="19"/>
      <c r="I12" s="19"/>
      <c r="J12" s="19"/>
    </row>
    <row r="13" spans="1:13" ht="15.75">
      <c r="A13" s="299"/>
      <c r="B13" s="300"/>
      <c r="C13" s="301"/>
      <c r="D13" s="300"/>
      <c r="E13" s="300"/>
      <c r="F13" s="300"/>
      <c r="G13" s="302"/>
      <c r="H13" s="120"/>
      <c r="I13" s="121"/>
      <c r="J13" s="122"/>
      <c r="K13" s="123"/>
      <c r="L13" s="122"/>
      <c r="M13" s="122"/>
    </row>
    <row r="14" spans="1:13" ht="31.5">
      <c r="A14" s="88" t="s">
        <v>433</v>
      </c>
      <c r="B14" s="8" t="s">
        <v>492</v>
      </c>
      <c r="C14" s="77" t="s">
        <v>484</v>
      </c>
      <c r="D14" s="8" t="s">
        <v>3</v>
      </c>
      <c r="E14" s="144">
        <v>0.03</v>
      </c>
      <c r="F14" s="8">
        <v>101.29</v>
      </c>
      <c r="G14" s="92">
        <f t="shared" ref="G14:G16" si="2">E14*F14</f>
        <v>3.0387</v>
      </c>
      <c r="H14" s="124"/>
      <c r="I14" s="125"/>
      <c r="J14" s="122"/>
      <c r="K14" s="123"/>
      <c r="L14" s="122"/>
      <c r="M14" s="122"/>
    </row>
    <row r="15" spans="1:13" ht="15.75">
      <c r="A15" s="88" t="s">
        <v>433</v>
      </c>
      <c r="B15" s="8"/>
      <c r="C15" s="77" t="s">
        <v>678</v>
      </c>
      <c r="D15" s="8" t="s">
        <v>3</v>
      </c>
      <c r="E15" s="144">
        <v>7.2179999999999994E-2</v>
      </c>
      <c r="F15" s="8">
        <v>36.44</v>
      </c>
      <c r="G15" s="92">
        <f t="shared" si="2"/>
        <v>2.6302391999999997</v>
      </c>
      <c r="H15" s="122"/>
      <c r="I15" s="126"/>
      <c r="J15" s="122"/>
      <c r="K15" s="123"/>
      <c r="L15" s="126"/>
      <c r="M15" s="122"/>
    </row>
    <row r="16" spans="1:13" ht="31.5">
      <c r="A16" s="88" t="s">
        <v>433</v>
      </c>
      <c r="B16" s="8" t="s">
        <v>504</v>
      </c>
      <c r="C16" s="77" t="s">
        <v>505</v>
      </c>
      <c r="D16" s="8" t="s">
        <v>3</v>
      </c>
      <c r="E16" s="144">
        <v>0.06</v>
      </c>
      <c r="F16" s="8">
        <v>28.66</v>
      </c>
      <c r="G16" s="92">
        <f t="shared" si="2"/>
        <v>1.7196</v>
      </c>
      <c r="H16" s="127"/>
      <c r="I16" s="127"/>
      <c r="J16" s="127"/>
      <c r="K16" s="127"/>
      <c r="L16" s="127"/>
      <c r="M16" s="127"/>
    </row>
    <row r="17" spans="1:7">
      <c r="A17" s="345" t="s">
        <v>24</v>
      </c>
      <c r="B17" s="346"/>
      <c r="C17" s="346"/>
      <c r="D17" s="346"/>
      <c r="E17" s="346"/>
      <c r="F17" s="346"/>
      <c r="G17" s="42">
        <f>SUM(G6:G16)</f>
        <v>124.32015856000002</v>
      </c>
    </row>
  </sheetData>
  <mergeCells count="4">
    <mergeCell ref="A17:F17"/>
    <mergeCell ref="A4:B4"/>
    <mergeCell ref="C1:G1"/>
    <mergeCell ref="C2:G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0" orientation="portrait" r:id="rId1"/>
</worksheet>
</file>

<file path=xl/worksheets/sheet84.xml><?xml version="1.0" encoding="utf-8"?>
<worksheet xmlns="http://schemas.openxmlformats.org/spreadsheetml/2006/main" xmlns:r="http://schemas.openxmlformats.org/officeDocument/2006/relationships">
  <sheetPr codeName="Plan27">
    <pageSetUpPr fitToPage="1"/>
  </sheetPr>
  <dimension ref="A1:M21"/>
  <sheetViews>
    <sheetView view="pageBreakPreview" topLeftCell="A10" zoomScaleNormal="85" zoomScaleSheetLayoutView="100" workbookViewId="0">
      <selection activeCell="F19" sqref="F19"/>
    </sheetView>
  </sheetViews>
  <sheetFormatPr defaultRowHeight="15"/>
  <cols>
    <col min="1" max="1" width="14.28515625" bestFit="1" customWidth="1"/>
    <col min="2" max="2" width="7.7109375" bestFit="1" customWidth="1"/>
    <col min="3" max="3" width="61.28515625" customWidth="1"/>
    <col min="4" max="4" width="9.140625" bestFit="1" customWidth="1"/>
    <col min="5" max="5" width="14" bestFit="1" customWidth="1"/>
    <col min="6" max="6" width="11.85546875" bestFit="1" customWidth="1"/>
    <col min="7" max="7" width="11.7109375" style="51" bestFit="1" customWidth="1"/>
    <col min="8" max="8" width="9.85546875" bestFit="1" customWidth="1"/>
    <col min="9" max="9" width="9.7109375" bestFit="1" customWidth="1"/>
    <col min="11" max="11" width="12.28515625" bestFit="1" customWidth="1"/>
  </cols>
  <sheetData>
    <row r="1" spans="1:13" ht="33" customHeight="1">
      <c r="A1" s="321" t="s">
        <v>393</v>
      </c>
      <c r="B1" s="322" t="s">
        <v>710</v>
      </c>
      <c r="C1" s="337" t="s">
        <v>394</v>
      </c>
      <c r="D1" s="338"/>
      <c r="E1" s="338"/>
      <c r="F1" s="338"/>
      <c r="G1" s="339"/>
    </row>
    <row r="2" spans="1:13" ht="38.25" customHeight="1">
      <c r="A2" s="323" t="s">
        <v>376</v>
      </c>
      <c r="B2" s="324">
        <v>82</v>
      </c>
      <c r="C2" s="340" t="s">
        <v>223</v>
      </c>
      <c r="D2" s="341"/>
      <c r="E2" s="341"/>
      <c r="F2" s="341"/>
      <c r="G2" s="342"/>
    </row>
    <row r="3" spans="1:13" ht="3" customHeight="1">
      <c r="A3" s="43"/>
      <c r="B3" s="44"/>
      <c r="C3" s="44"/>
      <c r="D3" s="44"/>
      <c r="E3" s="44"/>
      <c r="F3" s="44"/>
      <c r="G3" s="52"/>
    </row>
    <row r="4" spans="1:13" ht="40.5" customHeight="1">
      <c r="A4" s="347" t="s">
        <v>0</v>
      </c>
      <c r="B4" s="348"/>
      <c r="C4" s="35" t="s">
        <v>1</v>
      </c>
      <c r="D4" s="35" t="s">
        <v>2</v>
      </c>
      <c r="E4" s="35" t="s">
        <v>23</v>
      </c>
      <c r="F4" s="20" t="s">
        <v>5</v>
      </c>
      <c r="G4" s="107" t="s">
        <v>7</v>
      </c>
    </row>
    <row r="5" spans="1:13" ht="15.75">
      <c r="A5" s="86" t="s">
        <v>9</v>
      </c>
      <c r="B5" s="81" t="s">
        <v>374</v>
      </c>
      <c r="C5" s="81" t="s">
        <v>373</v>
      </c>
      <c r="D5" s="81" t="s">
        <v>290</v>
      </c>
      <c r="E5" s="128">
        <v>20</v>
      </c>
      <c r="F5" s="7"/>
      <c r="G5" s="93"/>
      <c r="I5" s="14"/>
      <c r="J5" s="12"/>
      <c r="K5" s="11"/>
    </row>
    <row r="6" spans="1:13" ht="46.5" customHeight="1">
      <c r="A6" s="88" t="s">
        <v>13</v>
      </c>
      <c r="B6" s="8" t="s">
        <v>291</v>
      </c>
      <c r="C6" s="76" t="s">
        <v>292</v>
      </c>
      <c r="D6" s="8" t="s">
        <v>6</v>
      </c>
      <c r="E6" s="8" t="s">
        <v>375</v>
      </c>
      <c r="F6" s="8">
        <v>188.58</v>
      </c>
      <c r="G6" s="92">
        <f>E6*F6*E5</f>
        <v>17.460999360000002</v>
      </c>
      <c r="H6" s="19"/>
      <c r="I6" s="14"/>
      <c r="J6" s="19"/>
    </row>
    <row r="7" spans="1:13" ht="63">
      <c r="A7" s="90" t="s">
        <v>9</v>
      </c>
      <c r="B7" s="82" t="s">
        <v>284</v>
      </c>
      <c r="C7" s="83" t="s">
        <v>285</v>
      </c>
      <c r="D7" s="82" t="s">
        <v>12</v>
      </c>
      <c r="E7" s="82" t="s">
        <v>4</v>
      </c>
      <c r="F7" s="82"/>
      <c r="G7" s="61"/>
      <c r="H7" s="19"/>
      <c r="I7" s="19"/>
      <c r="J7" s="19"/>
    </row>
    <row r="8" spans="1:13" ht="63">
      <c r="A8" s="88" t="s">
        <v>13</v>
      </c>
      <c r="B8" s="8" t="s">
        <v>291</v>
      </c>
      <c r="C8" s="76" t="s">
        <v>292</v>
      </c>
      <c r="D8" s="8" t="s">
        <v>6</v>
      </c>
      <c r="E8" s="114" t="s">
        <v>270</v>
      </c>
      <c r="F8" s="8">
        <v>188.58</v>
      </c>
      <c r="G8" s="92">
        <f>E8*F8</f>
        <v>0.56574000000000002</v>
      </c>
      <c r="H8" s="19"/>
      <c r="I8" s="19"/>
      <c r="J8" s="19"/>
    </row>
    <row r="9" spans="1:13" ht="78.75">
      <c r="A9" s="88" t="s">
        <v>13</v>
      </c>
      <c r="B9" s="8" t="s">
        <v>14</v>
      </c>
      <c r="C9" s="76" t="s">
        <v>15</v>
      </c>
      <c r="D9" s="8" t="s">
        <v>6</v>
      </c>
      <c r="E9" s="8" t="s">
        <v>286</v>
      </c>
      <c r="F9" s="8">
        <v>87.17</v>
      </c>
      <c r="G9" s="92">
        <f t="shared" ref="G9:G10" si="0">E9*F9</f>
        <v>0.69735999999999998</v>
      </c>
      <c r="H9" s="19"/>
      <c r="I9" s="19"/>
      <c r="J9" s="19"/>
    </row>
    <row r="10" spans="1:13" ht="15.75">
      <c r="A10" s="88" t="s">
        <v>13</v>
      </c>
      <c r="B10" s="8" t="s">
        <v>20</v>
      </c>
      <c r="C10" s="76" t="s">
        <v>21</v>
      </c>
      <c r="D10" s="8" t="s">
        <v>3</v>
      </c>
      <c r="E10" s="8" t="s">
        <v>286</v>
      </c>
      <c r="F10" s="8">
        <v>13.44</v>
      </c>
      <c r="G10" s="92">
        <f t="shared" si="0"/>
        <v>0.10752</v>
      </c>
      <c r="H10" s="19"/>
      <c r="I10" s="19"/>
      <c r="J10" s="19"/>
    </row>
    <row r="11" spans="1:13" ht="15.75">
      <c r="A11" s="86"/>
      <c r="B11" s="81"/>
      <c r="C11" s="83" t="s">
        <v>380</v>
      </c>
      <c r="D11" s="81" t="s">
        <v>12</v>
      </c>
      <c r="E11" s="81"/>
      <c r="F11" s="81"/>
      <c r="G11" s="103"/>
      <c r="H11" s="19"/>
      <c r="I11" s="19"/>
      <c r="J11" s="19"/>
    </row>
    <row r="12" spans="1:13" ht="31.5">
      <c r="A12" s="88" t="s">
        <v>42</v>
      </c>
      <c r="B12" s="114">
        <v>4729</v>
      </c>
      <c r="C12" s="76" t="s">
        <v>381</v>
      </c>
      <c r="D12" s="114" t="s">
        <v>12</v>
      </c>
      <c r="E12" s="119">
        <f>1.3</f>
        <v>1.3</v>
      </c>
      <c r="F12" s="8">
        <v>90</v>
      </c>
      <c r="G12" s="92">
        <f t="shared" ref="G12" si="1">E12*F12</f>
        <v>117</v>
      </c>
      <c r="H12" s="19"/>
      <c r="I12" s="19"/>
      <c r="J12" s="19"/>
    </row>
    <row r="13" spans="1:13" ht="31.5">
      <c r="A13" s="90" t="s">
        <v>9</v>
      </c>
      <c r="B13" s="82" t="s">
        <v>412</v>
      </c>
      <c r="C13" s="83" t="s">
        <v>413</v>
      </c>
      <c r="D13" s="82" t="s">
        <v>12</v>
      </c>
      <c r="E13" s="82" t="s">
        <v>4</v>
      </c>
      <c r="F13" s="85"/>
      <c r="G13" s="91"/>
      <c r="H13" s="19"/>
      <c r="I13" s="19"/>
      <c r="J13" s="19"/>
    </row>
    <row r="14" spans="1:13" ht="15.75">
      <c r="A14" s="88" t="s">
        <v>13</v>
      </c>
      <c r="B14" s="8" t="s">
        <v>20</v>
      </c>
      <c r="C14" s="77" t="s">
        <v>21</v>
      </c>
      <c r="D14" s="8" t="s">
        <v>3</v>
      </c>
      <c r="E14" s="8" t="s">
        <v>418</v>
      </c>
      <c r="F14" s="8">
        <v>13.44</v>
      </c>
      <c r="G14" s="92">
        <f t="shared" ref="G14:G16" si="2">E14*F14</f>
        <v>8.8569600000000008</v>
      </c>
      <c r="H14" s="19"/>
      <c r="I14" s="19"/>
      <c r="J14" s="19"/>
    </row>
    <row r="15" spans="1:13" ht="47.25">
      <c r="A15" s="88" t="s">
        <v>13</v>
      </c>
      <c r="B15" s="8" t="s">
        <v>261</v>
      </c>
      <c r="C15" s="77" t="s">
        <v>262</v>
      </c>
      <c r="D15" s="8" t="s">
        <v>6</v>
      </c>
      <c r="E15" s="8" t="s">
        <v>313</v>
      </c>
      <c r="F15" s="8">
        <v>20.079999999999998</v>
      </c>
      <c r="G15" s="92">
        <f t="shared" si="2"/>
        <v>5.5019200000000001</v>
      </c>
      <c r="H15" s="19"/>
      <c r="I15" s="19"/>
      <c r="J15" s="19"/>
    </row>
    <row r="16" spans="1:13" ht="47.25">
      <c r="A16" s="88" t="s">
        <v>13</v>
      </c>
      <c r="B16" s="8" t="s">
        <v>264</v>
      </c>
      <c r="C16" s="77" t="s">
        <v>265</v>
      </c>
      <c r="D16" s="8" t="s">
        <v>8</v>
      </c>
      <c r="E16" s="144">
        <v>0.254</v>
      </c>
      <c r="F16" s="8">
        <v>16.8</v>
      </c>
      <c r="G16" s="92">
        <f t="shared" si="2"/>
        <v>4.2671999999999999</v>
      </c>
      <c r="H16" s="21"/>
      <c r="I16" s="22"/>
      <c r="J16" s="23"/>
      <c r="K16" s="24"/>
      <c r="L16" s="25"/>
      <c r="M16" s="25"/>
    </row>
    <row r="17" spans="1:7" ht="15.75">
      <c r="A17" s="299"/>
      <c r="B17" s="300"/>
      <c r="C17" s="301"/>
      <c r="D17" s="300"/>
      <c r="E17" s="300"/>
      <c r="F17" s="300"/>
      <c r="G17" s="302"/>
    </row>
    <row r="18" spans="1:7" ht="31.5">
      <c r="A18" s="88" t="s">
        <v>433</v>
      </c>
      <c r="B18" s="8" t="s">
        <v>492</v>
      </c>
      <c r="C18" s="77" t="s">
        <v>484</v>
      </c>
      <c r="D18" s="8" t="s">
        <v>3</v>
      </c>
      <c r="E18" s="144">
        <v>0.05</v>
      </c>
      <c r="F18" s="8">
        <v>101.29</v>
      </c>
      <c r="G18" s="92">
        <f t="shared" ref="G18:G20" si="3">E18*F18</f>
        <v>5.0645000000000007</v>
      </c>
    </row>
    <row r="19" spans="1:7" ht="15.75">
      <c r="A19" s="88" t="s">
        <v>433</v>
      </c>
      <c r="B19" s="8"/>
      <c r="C19" s="77" t="s">
        <v>678</v>
      </c>
      <c r="D19" s="8" t="s">
        <v>3</v>
      </c>
      <c r="E19" s="144">
        <v>0.1101</v>
      </c>
      <c r="F19" s="8">
        <v>36.44</v>
      </c>
      <c r="G19" s="92">
        <f t="shared" si="3"/>
        <v>4.0120439999999995</v>
      </c>
    </row>
    <row r="20" spans="1:7" ht="31.5">
      <c r="A20" s="88" t="s">
        <v>433</v>
      </c>
      <c r="B20" s="8" t="s">
        <v>504</v>
      </c>
      <c r="C20" s="77" t="s">
        <v>505</v>
      </c>
      <c r="D20" s="8" t="s">
        <v>3</v>
      </c>
      <c r="E20" s="144">
        <v>9.5000000000000001E-2</v>
      </c>
      <c r="F20" s="8">
        <v>28.66</v>
      </c>
      <c r="G20" s="92">
        <f t="shared" si="3"/>
        <v>2.7227000000000001</v>
      </c>
    </row>
    <row r="21" spans="1:7">
      <c r="A21" s="345" t="s">
        <v>24</v>
      </c>
      <c r="B21" s="346"/>
      <c r="C21" s="346"/>
      <c r="D21" s="346"/>
      <c r="E21" s="346"/>
      <c r="F21" s="346"/>
      <c r="G21" s="303">
        <f>SUM(G6:G20)</f>
        <v>166.25694336000004</v>
      </c>
    </row>
  </sheetData>
  <mergeCells count="4">
    <mergeCell ref="A21:F21"/>
    <mergeCell ref="A4:B4"/>
    <mergeCell ref="C1:G1"/>
    <mergeCell ref="C2:G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1" orientation="portrait" r:id="rId1"/>
</worksheet>
</file>

<file path=xl/worksheets/sheet85.xml><?xml version="1.0" encoding="utf-8"?>
<worksheet xmlns="http://schemas.openxmlformats.org/spreadsheetml/2006/main" xmlns:r="http://schemas.openxmlformats.org/officeDocument/2006/relationships">
  <sheetPr codeName="Plan28">
    <pageSetUpPr fitToPage="1"/>
  </sheetPr>
  <dimension ref="A1:M19"/>
  <sheetViews>
    <sheetView view="pageBreakPreview" topLeftCell="A11" zoomScaleNormal="85" zoomScaleSheetLayoutView="100" workbookViewId="0">
      <selection activeCell="F19" sqref="F19"/>
    </sheetView>
  </sheetViews>
  <sheetFormatPr defaultRowHeight="15"/>
  <cols>
    <col min="1" max="1" width="13.42578125" bestFit="1" customWidth="1"/>
    <col min="2" max="2" width="7.85546875" bestFit="1" customWidth="1"/>
    <col min="3" max="3" width="61.42578125" customWidth="1"/>
    <col min="4" max="4" width="9.140625" bestFit="1" customWidth="1"/>
    <col min="5" max="5" width="12.7109375" bestFit="1" customWidth="1"/>
    <col min="6" max="6" width="11.85546875" bestFit="1" customWidth="1"/>
    <col min="7" max="7" width="9.5703125" style="51" bestFit="1" customWidth="1"/>
    <col min="8" max="8" width="12.42578125" bestFit="1" customWidth="1"/>
    <col min="9" max="9" width="9.7109375" bestFit="1" customWidth="1"/>
    <col min="11" max="11" width="12.28515625" bestFit="1" customWidth="1"/>
  </cols>
  <sheetData>
    <row r="1" spans="1:11" ht="39.75" customHeight="1">
      <c r="A1" s="321" t="s">
        <v>393</v>
      </c>
      <c r="B1" s="322" t="s">
        <v>710</v>
      </c>
      <c r="C1" s="337" t="s">
        <v>394</v>
      </c>
      <c r="D1" s="338"/>
      <c r="E1" s="338"/>
      <c r="F1" s="338"/>
      <c r="G1" s="339"/>
    </row>
    <row r="2" spans="1:11" ht="40.5" customHeight="1">
      <c r="A2" s="323" t="s">
        <v>224</v>
      </c>
      <c r="B2" s="324">
        <v>83</v>
      </c>
      <c r="C2" s="340" t="s">
        <v>225</v>
      </c>
      <c r="D2" s="341"/>
      <c r="E2" s="341"/>
      <c r="F2" s="341"/>
      <c r="G2" s="342"/>
    </row>
    <row r="3" spans="1:11" ht="2.25" customHeight="1">
      <c r="A3" s="43"/>
      <c r="B3" s="44"/>
      <c r="C3" s="44"/>
      <c r="D3" s="44"/>
      <c r="E3" s="44"/>
      <c r="F3" s="44"/>
      <c r="G3" s="52"/>
    </row>
    <row r="4" spans="1:11" ht="31.5">
      <c r="A4" s="347" t="s">
        <v>0</v>
      </c>
      <c r="B4" s="348"/>
      <c r="C4" s="35" t="s">
        <v>1</v>
      </c>
      <c r="D4" s="35" t="s">
        <v>2</v>
      </c>
      <c r="E4" s="35" t="s">
        <v>23</v>
      </c>
      <c r="F4" s="20" t="s">
        <v>5</v>
      </c>
      <c r="G4" s="107" t="s">
        <v>7</v>
      </c>
    </row>
    <row r="5" spans="1:11" ht="75">
      <c r="A5" s="130" t="s">
        <v>9</v>
      </c>
      <c r="B5" s="65" t="s">
        <v>10</v>
      </c>
      <c r="C5" s="58" t="s">
        <v>11</v>
      </c>
      <c r="D5" s="65" t="s">
        <v>12</v>
      </c>
      <c r="E5" s="65" t="s">
        <v>4</v>
      </c>
      <c r="F5" s="65"/>
      <c r="G5" s="103"/>
      <c r="H5" s="32"/>
      <c r="I5" s="19"/>
      <c r="J5" s="12"/>
      <c r="K5" s="11"/>
    </row>
    <row r="6" spans="1:11" ht="56.25" customHeight="1">
      <c r="A6" s="131" t="s">
        <v>13</v>
      </c>
      <c r="B6" s="3" t="s">
        <v>14</v>
      </c>
      <c r="C6" s="132" t="s">
        <v>15</v>
      </c>
      <c r="D6" s="3" t="s">
        <v>6</v>
      </c>
      <c r="E6" s="3" t="s">
        <v>16</v>
      </c>
      <c r="F6" s="9">
        <v>87.17</v>
      </c>
      <c r="G6" s="64">
        <f>F6*E6</f>
        <v>7.4966199999999992</v>
      </c>
      <c r="H6" s="19"/>
      <c r="I6" s="19"/>
      <c r="J6" s="19"/>
    </row>
    <row r="7" spans="1:11" ht="75">
      <c r="A7" s="131" t="s">
        <v>13</v>
      </c>
      <c r="B7" s="3" t="s">
        <v>17</v>
      </c>
      <c r="C7" s="132" t="s">
        <v>18</v>
      </c>
      <c r="D7" s="3" t="s">
        <v>8</v>
      </c>
      <c r="E7" s="3" t="s">
        <v>19</v>
      </c>
      <c r="F7" s="9">
        <v>32.65</v>
      </c>
      <c r="G7" s="64">
        <f>F7*E7</f>
        <v>2.0895999999999999</v>
      </c>
      <c r="H7" s="19"/>
      <c r="I7" s="19"/>
      <c r="J7" s="19"/>
    </row>
    <row r="8" spans="1:11" ht="60">
      <c r="A8" s="130" t="s">
        <v>9</v>
      </c>
      <c r="B8" s="65" t="s">
        <v>284</v>
      </c>
      <c r="C8" s="58" t="s">
        <v>285</v>
      </c>
      <c r="D8" s="65" t="s">
        <v>12</v>
      </c>
      <c r="E8" s="65" t="s">
        <v>4</v>
      </c>
      <c r="F8" s="81"/>
      <c r="G8" s="103"/>
      <c r="H8" s="32"/>
      <c r="I8" s="19"/>
      <c r="J8" s="19"/>
    </row>
    <row r="9" spans="1:11" ht="60">
      <c r="A9" s="131" t="s">
        <v>13</v>
      </c>
      <c r="B9" s="3" t="s">
        <v>291</v>
      </c>
      <c r="C9" s="132" t="s">
        <v>292</v>
      </c>
      <c r="D9" s="3" t="s">
        <v>6</v>
      </c>
      <c r="E9" s="3" t="s">
        <v>270</v>
      </c>
      <c r="F9" s="8">
        <v>188.58</v>
      </c>
      <c r="G9" s="92">
        <f>E9*F9</f>
        <v>0.56574000000000002</v>
      </c>
      <c r="H9" s="19"/>
      <c r="I9" s="19"/>
      <c r="J9" s="19"/>
    </row>
    <row r="10" spans="1:11" ht="75">
      <c r="A10" s="131" t="s">
        <v>13</v>
      </c>
      <c r="B10" s="3" t="s">
        <v>14</v>
      </c>
      <c r="C10" s="132" t="s">
        <v>15</v>
      </c>
      <c r="D10" s="3" t="s">
        <v>6</v>
      </c>
      <c r="E10" s="3" t="s">
        <v>286</v>
      </c>
      <c r="F10" s="8">
        <v>87.17</v>
      </c>
      <c r="G10" s="92">
        <f t="shared" ref="G10:G11" si="0">E10*F10</f>
        <v>0.69735999999999998</v>
      </c>
      <c r="H10" s="19"/>
      <c r="I10" s="19"/>
      <c r="J10" s="19"/>
    </row>
    <row r="11" spans="1:11" ht="15.75">
      <c r="A11" s="131" t="s">
        <v>13</v>
      </c>
      <c r="B11" s="3" t="s">
        <v>20</v>
      </c>
      <c r="C11" s="132" t="s">
        <v>21</v>
      </c>
      <c r="D11" s="3" t="s">
        <v>3</v>
      </c>
      <c r="E11" s="3" t="s">
        <v>286</v>
      </c>
      <c r="F11" s="8">
        <v>13.44</v>
      </c>
      <c r="G11" s="92">
        <f t="shared" si="0"/>
        <v>0.10752</v>
      </c>
      <c r="H11" s="19"/>
      <c r="I11" s="19"/>
      <c r="J11" s="19"/>
    </row>
    <row r="12" spans="1:11" ht="45">
      <c r="A12" s="130" t="s">
        <v>287</v>
      </c>
      <c r="B12" s="65" t="s">
        <v>382</v>
      </c>
      <c r="C12" s="58" t="s">
        <v>383</v>
      </c>
      <c r="D12" s="65" t="s">
        <v>290</v>
      </c>
      <c r="E12" s="128">
        <v>5</v>
      </c>
      <c r="F12" s="80"/>
      <c r="G12" s="112"/>
      <c r="H12" s="19"/>
      <c r="I12" s="19"/>
      <c r="J12" s="19"/>
    </row>
    <row r="13" spans="1:11" ht="60">
      <c r="A13" s="131" t="s">
        <v>13</v>
      </c>
      <c r="B13" s="3" t="s">
        <v>291</v>
      </c>
      <c r="C13" s="132" t="s">
        <v>292</v>
      </c>
      <c r="D13" s="3" t="s">
        <v>6</v>
      </c>
      <c r="E13" s="3" t="s">
        <v>384</v>
      </c>
      <c r="F13" s="33">
        <v>188.58</v>
      </c>
      <c r="G13" s="92">
        <f>E13*F13*E12</f>
        <v>4.2053340000000006</v>
      </c>
      <c r="H13" s="19"/>
      <c r="I13" s="19"/>
      <c r="J13" s="19"/>
    </row>
    <row r="14" spans="1:11" ht="60">
      <c r="A14" s="131" t="s">
        <v>13</v>
      </c>
      <c r="B14" s="3" t="s">
        <v>293</v>
      </c>
      <c r="C14" s="132" t="s">
        <v>294</v>
      </c>
      <c r="D14" s="3" t="s">
        <v>8</v>
      </c>
      <c r="E14" s="3" t="s">
        <v>385</v>
      </c>
      <c r="F14" s="336">
        <v>36.47</v>
      </c>
      <c r="G14" s="92">
        <f>E14*F14*E12</f>
        <v>0.204232</v>
      </c>
      <c r="H14" s="19"/>
      <c r="I14" s="19"/>
      <c r="J14" s="19"/>
    </row>
    <row r="15" spans="1:11" ht="15.75">
      <c r="A15" s="299"/>
      <c r="B15" s="300"/>
      <c r="C15" s="301"/>
      <c r="D15" s="300"/>
      <c r="E15" s="300"/>
      <c r="F15" s="300"/>
      <c r="G15" s="302"/>
      <c r="H15" s="19"/>
      <c r="I15" s="19"/>
      <c r="J15" s="19"/>
    </row>
    <row r="16" spans="1:11" ht="31.5">
      <c r="A16" s="88" t="s">
        <v>433</v>
      </c>
      <c r="B16" s="8" t="s">
        <v>492</v>
      </c>
      <c r="C16" s="77" t="s">
        <v>484</v>
      </c>
      <c r="D16" s="8" t="s">
        <v>3</v>
      </c>
      <c r="E16" s="144">
        <v>4.4799999999999996E-3</v>
      </c>
      <c r="F16" s="8">
        <v>101.29</v>
      </c>
      <c r="G16" s="92">
        <f t="shared" ref="G16:G18" si="1">E16*F16</f>
        <v>0.45377919999999999</v>
      </c>
      <c r="H16" s="19"/>
      <c r="I16" s="19"/>
      <c r="J16" s="19"/>
    </row>
    <row r="17" spans="1:13" ht="15.75">
      <c r="A17" s="88" t="s">
        <v>433</v>
      </c>
      <c r="B17" s="8"/>
      <c r="C17" s="77" t="s">
        <v>678</v>
      </c>
      <c r="D17" s="8" t="s">
        <v>3</v>
      </c>
      <c r="E17" s="144">
        <v>8.0000000000000002E-3</v>
      </c>
      <c r="F17" s="8">
        <v>36.44</v>
      </c>
      <c r="G17" s="92">
        <f t="shared" si="1"/>
        <v>0.29152</v>
      </c>
      <c r="H17" s="19"/>
      <c r="I17" s="19"/>
      <c r="J17" s="19"/>
    </row>
    <row r="18" spans="1:13" ht="31.5">
      <c r="A18" s="88" t="s">
        <v>433</v>
      </c>
      <c r="B18" s="8" t="s">
        <v>504</v>
      </c>
      <c r="C18" s="77" t="s">
        <v>505</v>
      </c>
      <c r="D18" s="8" t="s">
        <v>3</v>
      </c>
      <c r="E18" s="144">
        <v>8.0000000000000002E-3</v>
      </c>
      <c r="F18" s="8">
        <v>28.66</v>
      </c>
      <c r="G18" s="92">
        <f t="shared" si="1"/>
        <v>0.22928000000000001</v>
      </c>
      <c r="H18" s="21"/>
      <c r="I18" s="22"/>
      <c r="J18" s="23"/>
      <c r="K18" s="24"/>
      <c r="L18" s="25"/>
      <c r="M18" s="25"/>
    </row>
    <row r="19" spans="1:13">
      <c r="A19" s="349" t="s">
        <v>24</v>
      </c>
      <c r="B19" s="350"/>
      <c r="C19" s="350"/>
      <c r="D19" s="350"/>
      <c r="E19" s="350"/>
      <c r="F19" s="351"/>
      <c r="G19" s="303">
        <f>SUM(G5:G18)</f>
        <v>16.340985199999995</v>
      </c>
    </row>
  </sheetData>
  <mergeCells count="4">
    <mergeCell ref="A19:F19"/>
    <mergeCell ref="A4:B4"/>
    <mergeCell ref="C1:G1"/>
    <mergeCell ref="C2:G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3" orientation="portrait" r:id="rId1"/>
</worksheet>
</file>

<file path=xl/worksheets/sheet86.xml><?xml version="1.0" encoding="utf-8"?>
<worksheet xmlns="http://schemas.openxmlformats.org/spreadsheetml/2006/main" xmlns:r="http://schemas.openxmlformats.org/officeDocument/2006/relationships">
  <sheetPr codeName="Plan29">
    <pageSetUpPr fitToPage="1"/>
  </sheetPr>
  <dimension ref="A1:M19"/>
  <sheetViews>
    <sheetView view="pageBreakPreview" topLeftCell="A12" zoomScaleNormal="85" zoomScaleSheetLayoutView="100" workbookViewId="0">
      <selection activeCell="F19" sqref="F19"/>
    </sheetView>
  </sheetViews>
  <sheetFormatPr defaultRowHeight="15"/>
  <cols>
    <col min="1" max="1" width="15.7109375" bestFit="1" customWidth="1"/>
    <col min="2" max="2" width="8.140625" bestFit="1" customWidth="1"/>
    <col min="3" max="3" width="61.28515625" customWidth="1"/>
    <col min="4" max="4" width="9.140625" bestFit="1" customWidth="1"/>
    <col min="5" max="5" width="12.140625" bestFit="1" customWidth="1"/>
    <col min="6" max="6" width="11.85546875" bestFit="1" customWidth="1"/>
    <col min="7" max="7" width="10.5703125" style="51" bestFit="1" customWidth="1"/>
    <col min="8" max="8" width="12.42578125" bestFit="1" customWidth="1"/>
    <col min="9" max="9" width="9.7109375" bestFit="1" customWidth="1"/>
    <col min="11" max="11" width="12.28515625" bestFit="1" customWidth="1"/>
  </cols>
  <sheetData>
    <row r="1" spans="1:11" ht="38.25" customHeight="1">
      <c r="A1" s="321" t="s">
        <v>393</v>
      </c>
      <c r="B1" s="322" t="s">
        <v>710</v>
      </c>
      <c r="C1" s="337" t="s">
        <v>394</v>
      </c>
      <c r="D1" s="338"/>
      <c r="E1" s="338"/>
      <c r="F1" s="338"/>
      <c r="G1" s="339"/>
    </row>
    <row r="2" spans="1:11" ht="48.75" customHeight="1">
      <c r="A2" s="323" t="s">
        <v>226</v>
      </c>
      <c r="B2" s="324">
        <v>84</v>
      </c>
      <c r="C2" s="340" t="s">
        <v>227</v>
      </c>
      <c r="D2" s="341"/>
      <c r="E2" s="341"/>
      <c r="F2" s="341"/>
      <c r="G2" s="342"/>
    </row>
    <row r="3" spans="1:11" ht="3" customHeight="1">
      <c r="A3" s="43"/>
      <c r="B3" s="44"/>
      <c r="C3" s="44"/>
      <c r="D3" s="44"/>
      <c r="E3" s="44"/>
      <c r="F3" s="44"/>
      <c r="G3" s="52"/>
    </row>
    <row r="4" spans="1:11" ht="40.5" customHeight="1">
      <c r="A4" s="347" t="s">
        <v>0</v>
      </c>
      <c r="B4" s="348"/>
      <c r="C4" s="35" t="s">
        <v>1</v>
      </c>
      <c r="D4" s="35" t="s">
        <v>2</v>
      </c>
      <c r="E4" s="35" t="s">
        <v>23</v>
      </c>
      <c r="F4" s="20" t="s">
        <v>5</v>
      </c>
      <c r="G4" s="107" t="s">
        <v>7</v>
      </c>
    </row>
    <row r="5" spans="1:11" ht="75">
      <c r="A5" s="60" t="s">
        <v>9</v>
      </c>
      <c r="B5" s="56" t="s">
        <v>10</v>
      </c>
      <c r="C5" s="58" t="s">
        <v>11</v>
      </c>
      <c r="D5" s="56" t="s">
        <v>12</v>
      </c>
      <c r="E5" s="56" t="s">
        <v>4</v>
      </c>
      <c r="F5" s="56"/>
      <c r="G5" s="61"/>
      <c r="H5" s="32"/>
      <c r="I5" s="19"/>
      <c r="J5" s="12"/>
      <c r="K5" s="11"/>
    </row>
    <row r="6" spans="1:11" ht="78.75">
      <c r="A6" s="99" t="s">
        <v>13</v>
      </c>
      <c r="B6" s="33" t="s">
        <v>14</v>
      </c>
      <c r="C6" s="133" t="s">
        <v>15</v>
      </c>
      <c r="D6" s="33" t="s">
        <v>6</v>
      </c>
      <c r="E6" s="33" t="s">
        <v>16</v>
      </c>
      <c r="F6" s="9">
        <v>87.17</v>
      </c>
      <c r="G6" s="64">
        <f>F6*E6</f>
        <v>7.4966199999999992</v>
      </c>
      <c r="H6" s="19"/>
      <c r="I6" s="19"/>
      <c r="J6" s="19"/>
    </row>
    <row r="7" spans="1:11" ht="78.75">
      <c r="A7" s="99" t="s">
        <v>13</v>
      </c>
      <c r="B7" s="33" t="s">
        <v>17</v>
      </c>
      <c r="C7" s="133" t="s">
        <v>18</v>
      </c>
      <c r="D7" s="33" t="s">
        <v>8</v>
      </c>
      <c r="E7" s="33" t="s">
        <v>19</v>
      </c>
      <c r="F7" s="9">
        <v>32.65</v>
      </c>
      <c r="G7" s="64">
        <f>F7*E7</f>
        <v>2.0895999999999999</v>
      </c>
      <c r="H7" s="19"/>
      <c r="I7" s="19"/>
      <c r="J7" s="19"/>
    </row>
    <row r="8" spans="1:11" ht="60">
      <c r="A8" s="60" t="s">
        <v>9</v>
      </c>
      <c r="B8" s="56" t="s">
        <v>284</v>
      </c>
      <c r="C8" s="58" t="s">
        <v>285</v>
      </c>
      <c r="D8" s="56" t="s">
        <v>12</v>
      </c>
      <c r="E8" s="56" t="s">
        <v>4</v>
      </c>
      <c r="F8" s="82"/>
      <c r="G8" s="61"/>
      <c r="H8" s="32"/>
      <c r="I8" s="19"/>
      <c r="J8" s="19"/>
    </row>
    <row r="9" spans="1:11" ht="63">
      <c r="A9" s="99" t="s">
        <v>13</v>
      </c>
      <c r="B9" s="33" t="s">
        <v>291</v>
      </c>
      <c r="C9" s="133" t="s">
        <v>292</v>
      </c>
      <c r="D9" s="33" t="s">
        <v>6</v>
      </c>
      <c r="E9" s="33" t="s">
        <v>270</v>
      </c>
      <c r="F9" s="8">
        <v>188.58</v>
      </c>
      <c r="G9" s="92">
        <f>E9*F9</f>
        <v>0.56574000000000002</v>
      </c>
      <c r="H9" s="32"/>
      <c r="I9" s="19"/>
      <c r="J9" s="19"/>
    </row>
    <row r="10" spans="1:11" ht="78.75">
      <c r="A10" s="99" t="s">
        <v>13</v>
      </c>
      <c r="B10" s="33" t="s">
        <v>14</v>
      </c>
      <c r="C10" s="133" t="s">
        <v>15</v>
      </c>
      <c r="D10" s="33" t="s">
        <v>6</v>
      </c>
      <c r="E10" s="33" t="s">
        <v>286</v>
      </c>
      <c r="F10" s="8">
        <v>87.17</v>
      </c>
      <c r="G10" s="92">
        <f t="shared" ref="G10:G11" si="0">E10*F10</f>
        <v>0.69735999999999998</v>
      </c>
      <c r="H10" s="19"/>
      <c r="I10" s="19"/>
      <c r="J10" s="19"/>
    </row>
    <row r="11" spans="1:11" ht="15.75">
      <c r="A11" s="99" t="s">
        <v>13</v>
      </c>
      <c r="B11" s="33" t="s">
        <v>20</v>
      </c>
      <c r="C11" s="133" t="s">
        <v>21</v>
      </c>
      <c r="D11" s="33" t="s">
        <v>3</v>
      </c>
      <c r="E11" s="33" t="s">
        <v>286</v>
      </c>
      <c r="F11" s="8">
        <v>13.44</v>
      </c>
      <c r="G11" s="92">
        <f t="shared" si="0"/>
        <v>0.10752</v>
      </c>
      <c r="H11" s="19"/>
      <c r="I11" s="19"/>
      <c r="J11" s="19"/>
    </row>
    <row r="12" spans="1:11" ht="45">
      <c r="A12" s="60" t="s">
        <v>287</v>
      </c>
      <c r="B12" s="56" t="s">
        <v>382</v>
      </c>
      <c r="C12" s="58" t="s">
        <v>383</v>
      </c>
      <c r="D12" s="56" t="s">
        <v>290</v>
      </c>
      <c r="E12" s="56">
        <v>20</v>
      </c>
      <c r="F12" s="82"/>
      <c r="G12" s="61"/>
      <c r="H12" s="19"/>
      <c r="I12" s="19"/>
      <c r="J12" s="19"/>
    </row>
    <row r="13" spans="1:11" ht="63">
      <c r="A13" s="99" t="s">
        <v>13</v>
      </c>
      <c r="B13" s="33" t="s">
        <v>291</v>
      </c>
      <c r="C13" s="133" t="s">
        <v>292</v>
      </c>
      <c r="D13" s="33" t="s">
        <v>6</v>
      </c>
      <c r="E13" s="33" t="s">
        <v>384</v>
      </c>
      <c r="F13" s="33">
        <v>188.58</v>
      </c>
      <c r="G13" s="92">
        <f>E13*F13*E12</f>
        <v>16.821336000000002</v>
      </c>
      <c r="H13" s="19"/>
      <c r="I13" s="19"/>
      <c r="J13" s="19"/>
    </row>
    <row r="14" spans="1:11" ht="63">
      <c r="A14" s="99" t="s">
        <v>13</v>
      </c>
      <c r="B14" s="33" t="s">
        <v>293</v>
      </c>
      <c r="C14" s="133" t="s">
        <v>294</v>
      </c>
      <c r="D14" s="33" t="s">
        <v>8</v>
      </c>
      <c r="E14" s="33" t="s">
        <v>385</v>
      </c>
      <c r="F14" s="336">
        <v>36.47</v>
      </c>
      <c r="G14" s="92">
        <f>E14*F14*E12</f>
        <v>0.81692799999999999</v>
      </c>
      <c r="H14" s="19"/>
      <c r="I14" s="19"/>
      <c r="J14" s="19"/>
    </row>
    <row r="15" spans="1:11" ht="15.75">
      <c r="A15" s="299"/>
      <c r="B15" s="300"/>
      <c r="C15" s="301"/>
      <c r="D15" s="300"/>
      <c r="E15" s="300"/>
      <c r="F15" s="300"/>
      <c r="G15" s="302"/>
      <c r="H15" s="19"/>
      <c r="I15" s="19"/>
      <c r="J15" s="19"/>
    </row>
    <row r="16" spans="1:11" ht="31.5">
      <c r="A16" s="88" t="s">
        <v>433</v>
      </c>
      <c r="B16" s="8" t="s">
        <v>492</v>
      </c>
      <c r="C16" s="77" t="s">
        <v>484</v>
      </c>
      <c r="D16" s="8" t="s">
        <v>3</v>
      </c>
      <c r="E16" s="144">
        <v>8.0000000000000002E-3</v>
      </c>
      <c r="F16" s="8">
        <v>101.29</v>
      </c>
      <c r="G16" s="92">
        <f t="shared" ref="G16:G18" si="1">E16*F16</f>
        <v>0.81032000000000004</v>
      </c>
      <c r="H16" s="19"/>
      <c r="I16" s="19"/>
      <c r="J16" s="19"/>
    </row>
    <row r="17" spans="1:13" ht="15.75">
      <c r="A17" s="88" t="s">
        <v>433</v>
      </c>
      <c r="B17" s="8"/>
      <c r="C17" s="77" t="s">
        <v>678</v>
      </c>
      <c r="D17" s="8" t="s">
        <v>3</v>
      </c>
      <c r="E17" s="144">
        <v>1.55E-2</v>
      </c>
      <c r="F17" s="8">
        <v>36.44</v>
      </c>
      <c r="G17" s="92">
        <f t="shared" si="1"/>
        <v>0.56481999999999999</v>
      </c>
      <c r="H17" s="21"/>
      <c r="I17" s="22"/>
      <c r="J17" s="23"/>
      <c r="K17" s="24"/>
      <c r="L17" s="25"/>
      <c r="M17" s="25"/>
    </row>
    <row r="18" spans="1:13" ht="31.5">
      <c r="A18" s="88" t="s">
        <v>433</v>
      </c>
      <c r="B18" s="8" t="s">
        <v>504</v>
      </c>
      <c r="C18" s="77" t="s">
        <v>505</v>
      </c>
      <c r="D18" s="8" t="s">
        <v>3</v>
      </c>
      <c r="E18" s="144">
        <v>1.4999999999999999E-2</v>
      </c>
      <c r="F18" s="8">
        <v>28.66</v>
      </c>
      <c r="G18" s="92">
        <f t="shared" si="1"/>
        <v>0.4299</v>
      </c>
      <c r="H18" s="26"/>
      <c r="I18" s="27"/>
      <c r="J18" s="25"/>
      <c r="K18" s="24"/>
      <c r="L18" s="25"/>
      <c r="M18" s="25"/>
    </row>
    <row r="19" spans="1:13">
      <c r="A19" s="349" t="s">
        <v>24</v>
      </c>
      <c r="B19" s="350"/>
      <c r="C19" s="350"/>
      <c r="D19" s="350"/>
      <c r="E19" s="350"/>
      <c r="F19" s="351"/>
      <c r="G19" s="54">
        <f>SUM(G6:G18)</f>
        <v>30.400144000000004</v>
      </c>
    </row>
  </sheetData>
  <mergeCells count="4">
    <mergeCell ref="A19:F19"/>
    <mergeCell ref="A4:B4"/>
    <mergeCell ref="C1:G1"/>
    <mergeCell ref="C2:G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1" orientation="portrait" r:id="rId1"/>
  <colBreaks count="1" manualBreakCount="1">
    <brk id="7" max="1048575" man="1"/>
  </colBreaks>
</worksheet>
</file>

<file path=xl/worksheets/sheet87.xml><?xml version="1.0" encoding="utf-8"?>
<worksheet xmlns="http://schemas.openxmlformats.org/spreadsheetml/2006/main" xmlns:r="http://schemas.openxmlformats.org/officeDocument/2006/relationships">
  <sheetPr codeName="Plan82">
    <pageSetUpPr fitToPage="1"/>
  </sheetPr>
  <dimension ref="A1:K11"/>
  <sheetViews>
    <sheetView view="pageBreakPreview" zoomScaleSheetLayoutView="100" workbookViewId="0">
      <selection activeCell="F19" sqref="F19"/>
    </sheetView>
  </sheetViews>
  <sheetFormatPr defaultRowHeight="15"/>
  <cols>
    <col min="1" max="1" width="14.28515625" bestFit="1" customWidth="1"/>
    <col min="2" max="2" width="6.7109375" bestFit="1" customWidth="1"/>
    <col min="3" max="3" width="61.28515625" customWidth="1"/>
    <col min="4" max="4" width="8.5703125" bestFit="1" customWidth="1"/>
    <col min="5" max="5" width="10.7109375" bestFit="1" customWidth="1"/>
    <col min="6" max="6" width="10.5703125" bestFit="1" customWidth="1"/>
    <col min="7" max="7" width="10.5703125" style="51" bestFit="1" customWidth="1"/>
  </cols>
  <sheetData>
    <row r="1" spans="1:11" ht="34.5" customHeight="1">
      <c r="A1" s="321" t="s">
        <v>393</v>
      </c>
      <c r="B1" s="322" t="s">
        <v>710</v>
      </c>
      <c r="C1" s="337" t="s">
        <v>394</v>
      </c>
      <c r="D1" s="338"/>
      <c r="E1" s="338"/>
      <c r="F1" s="338"/>
      <c r="G1" s="339"/>
    </row>
    <row r="2" spans="1:11" ht="38.25" customHeight="1">
      <c r="A2" s="323" t="s">
        <v>228</v>
      </c>
      <c r="B2" s="324">
        <v>85</v>
      </c>
      <c r="C2" s="340" t="s">
        <v>229</v>
      </c>
      <c r="D2" s="341"/>
      <c r="E2" s="341"/>
      <c r="F2" s="341"/>
      <c r="G2" s="342"/>
    </row>
    <row r="3" spans="1:11" ht="3" customHeight="1">
      <c r="A3" s="43"/>
      <c r="B3" s="44"/>
      <c r="C3" s="44"/>
      <c r="D3" s="44"/>
      <c r="E3" s="44"/>
      <c r="F3" s="44"/>
      <c r="G3" s="52"/>
    </row>
    <row r="4" spans="1:11" ht="40.5" customHeight="1">
      <c r="A4" s="343" t="s">
        <v>0</v>
      </c>
      <c r="B4" s="344"/>
      <c r="C4" s="170" t="s">
        <v>1</v>
      </c>
      <c r="D4" s="170" t="s">
        <v>2</v>
      </c>
      <c r="E4" s="170" t="s">
        <v>23</v>
      </c>
      <c r="F4" s="1" t="s">
        <v>5</v>
      </c>
      <c r="G4" s="48" t="s">
        <v>7</v>
      </c>
    </row>
    <row r="5" spans="1:11" ht="15.75">
      <c r="A5" s="86"/>
      <c r="B5" s="81"/>
      <c r="C5" s="83"/>
      <c r="D5" s="81"/>
      <c r="E5" s="81" t="s">
        <v>4</v>
      </c>
      <c r="F5" s="81"/>
      <c r="G5" s="103"/>
      <c r="H5" s="97"/>
      <c r="I5" s="12"/>
      <c r="J5" s="12"/>
      <c r="K5" s="11"/>
    </row>
    <row r="6" spans="1:11" ht="15.75">
      <c r="A6" s="88" t="s">
        <v>13</v>
      </c>
      <c r="B6" s="8" t="s">
        <v>299</v>
      </c>
      <c r="C6" s="77" t="s">
        <v>300</v>
      </c>
      <c r="D6" s="8" t="s">
        <v>3</v>
      </c>
      <c r="E6" s="304">
        <v>0.8</v>
      </c>
      <c r="F6" s="8">
        <v>23.89</v>
      </c>
      <c r="G6" s="92">
        <f>E6*F6</f>
        <v>19.112000000000002</v>
      </c>
      <c r="H6" s="97"/>
      <c r="I6" s="12"/>
      <c r="J6" s="12"/>
    </row>
    <row r="7" spans="1:11" ht="15.75">
      <c r="A7" s="88" t="s">
        <v>13</v>
      </c>
      <c r="B7" s="8" t="s">
        <v>20</v>
      </c>
      <c r="C7" s="77" t="s">
        <v>21</v>
      </c>
      <c r="D7" s="8" t="s">
        <v>3</v>
      </c>
      <c r="E7" s="304">
        <v>0.8</v>
      </c>
      <c r="F7" s="8">
        <v>13.44</v>
      </c>
      <c r="G7" s="92">
        <f>E7*F7</f>
        <v>10.752000000000001</v>
      </c>
      <c r="H7" s="97"/>
      <c r="I7" s="12"/>
      <c r="J7" s="12"/>
    </row>
    <row r="8" spans="1:11" ht="31.5">
      <c r="A8" s="88" t="s">
        <v>433</v>
      </c>
      <c r="B8" s="8" t="s">
        <v>492</v>
      </c>
      <c r="C8" s="77" t="s">
        <v>484</v>
      </c>
      <c r="D8" s="8" t="s">
        <v>3</v>
      </c>
      <c r="E8" s="144">
        <v>8.0000000000000002E-3</v>
      </c>
      <c r="F8" s="8">
        <v>101.29</v>
      </c>
      <c r="G8" s="92">
        <f t="shared" ref="G8:G10" si="0">E8*F8</f>
        <v>0.81032000000000004</v>
      </c>
      <c r="H8" s="97"/>
      <c r="I8" s="12"/>
      <c r="J8" s="12"/>
    </row>
    <row r="9" spans="1:11" ht="15.75">
      <c r="A9" s="88" t="s">
        <v>433</v>
      </c>
      <c r="B9" s="8"/>
      <c r="C9" s="77" t="s">
        <v>678</v>
      </c>
      <c r="D9" s="8" t="s">
        <v>3</v>
      </c>
      <c r="E9" s="144">
        <v>1.7000000000000001E-2</v>
      </c>
      <c r="F9" s="8">
        <v>36.44</v>
      </c>
      <c r="G9" s="92">
        <f t="shared" si="0"/>
        <v>0.61948000000000003</v>
      </c>
      <c r="H9" s="97"/>
      <c r="I9" s="12"/>
      <c r="J9" s="12"/>
    </row>
    <row r="10" spans="1:11" ht="31.5">
      <c r="A10" s="88" t="s">
        <v>433</v>
      </c>
      <c r="B10" s="8" t="s">
        <v>504</v>
      </c>
      <c r="C10" s="77" t="s">
        <v>505</v>
      </c>
      <c r="D10" s="8" t="s">
        <v>3</v>
      </c>
      <c r="E10" s="144">
        <v>1.6E-2</v>
      </c>
      <c r="F10" s="8">
        <v>28.66</v>
      </c>
      <c r="G10" s="92">
        <f t="shared" si="0"/>
        <v>0.45856000000000002</v>
      </c>
      <c r="H10" s="97"/>
      <c r="I10" s="12"/>
      <c r="J10" s="12"/>
    </row>
    <row r="11" spans="1:11">
      <c r="A11" s="345" t="s">
        <v>24</v>
      </c>
      <c r="B11" s="346"/>
      <c r="C11" s="346"/>
      <c r="D11" s="346"/>
      <c r="E11" s="346"/>
      <c r="F11" s="346"/>
      <c r="G11" s="42">
        <f>SUM(G6:G10)</f>
        <v>31.752360000000003</v>
      </c>
      <c r="I11" s="4"/>
    </row>
  </sheetData>
  <mergeCells count="4">
    <mergeCell ref="C1:G1"/>
    <mergeCell ref="C2:G2"/>
    <mergeCell ref="A4:B4"/>
    <mergeCell ref="A11:F11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5" orientation="portrait" r:id="rId1"/>
</worksheet>
</file>

<file path=xl/worksheets/sheet88.xml><?xml version="1.0" encoding="utf-8"?>
<worksheet xmlns="http://schemas.openxmlformats.org/spreadsheetml/2006/main" xmlns:r="http://schemas.openxmlformats.org/officeDocument/2006/relationships">
  <sheetPr codeName="Plan30">
    <pageSetUpPr fitToPage="1"/>
  </sheetPr>
  <dimension ref="A1:M44"/>
  <sheetViews>
    <sheetView view="pageBreakPreview" topLeftCell="A28" zoomScaleNormal="85" zoomScaleSheetLayoutView="100" workbookViewId="0">
      <selection activeCell="F19" sqref="F19"/>
    </sheetView>
  </sheetViews>
  <sheetFormatPr defaultRowHeight="15"/>
  <cols>
    <col min="1" max="1" width="13.42578125" bestFit="1" customWidth="1"/>
    <col min="2" max="2" width="7.85546875" bestFit="1" customWidth="1"/>
    <col min="3" max="3" width="61.28515625" customWidth="1"/>
    <col min="4" max="4" width="9.140625" bestFit="1" customWidth="1"/>
    <col min="5" max="5" width="15.85546875" bestFit="1" customWidth="1"/>
    <col min="6" max="6" width="11.85546875" bestFit="1" customWidth="1"/>
    <col min="7" max="7" width="10.5703125" style="51" bestFit="1" customWidth="1"/>
    <col min="8" max="8" width="12.42578125" bestFit="1" customWidth="1"/>
    <col min="9" max="9" width="9.7109375" bestFit="1" customWidth="1"/>
    <col min="11" max="11" width="12.28515625" bestFit="1" customWidth="1"/>
  </cols>
  <sheetData>
    <row r="1" spans="1:11" ht="36.75" customHeight="1">
      <c r="A1" s="321" t="s">
        <v>393</v>
      </c>
      <c r="B1" s="322" t="s">
        <v>710</v>
      </c>
      <c r="C1" s="337" t="s">
        <v>394</v>
      </c>
      <c r="D1" s="338"/>
      <c r="E1" s="338"/>
      <c r="F1" s="338"/>
      <c r="G1" s="339"/>
    </row>
    <row r="2" spans="1:11" ht="47.25" customHeight="1">
      <c r="A2" s="323" t="s">
        <v>230</v>
      </c>
      <c r="B2" s="324">
        <v>86</v>
      </c>
      <c r="C2" s="340" t="s">
        <v>231</v>
      </c>
      <c r="D2" s="341"/>
      <c r="E2" s="341"/>
      <c r="F2" s="341"/>
      <c r="G2" s="342"/>
    </row>
    <row r="3" spans="1:11" ht="3" customHeight="1">
      <c r="A3" s="43"/>
      <c r="B3" s="44"/>
      <c r="C3" s="44"/>
      <c r="D3" s="44"/>
      <c r="E3" s="44"/>
      <c r="F3" s="44"/>
      <c r="G3" s="52"/>
    </row>
    <row r="4" spans="1:11" ht="46.5" customHeight="1">
      <c r="A4" s="347" t="s">
        <v>0</v>
      </c>
      <c r="B4" s="348"/>
      <c r="C4" s="35" t="s">
        <v>1</v>
      </c>
      <c r="D4" s="35" t="s">
        <v>2</v>
      </c>
      <c r="E4" s="35" t="s">
        <v>23</v>
      </c>
      <c r="F4" s="20" t="s">
        <v>5</v>
      </c>
      <c r="G4" s="107" t="s">
        <v>7</v>
      </c>
    </row>
    <row r="5" spans="1:11" ht="75">
      <c r="A5" s="60" t="s">
        <v>9</v>
      </c>
      <c r="B5" s="56" t="s">
        <v>10</v>
      </c>
      <c r="C5" s="58" t="s">
        <v>11</v>
      </c>
      <c r="D5" s="56" t="s">
        <v>12</v>
      </c>
      <c r="E5" s="56" t="s">
        <v>390</v>
      </c>
      <c r="F5" s="137">
        <v>7.3</v>
      </c>
      <c r="G5" s="138"/>
      <c r="H5" s="37"/>
      <c r="I5" s="19"/>
      <c r="J5" s="12"/>
      <c r="K5" s="11"/>
    </row>
    <row r="6" spans="1:11" ht="75">
      <c r="A6" s="135" t="s">
        <v>13</v>
      </c>
      <c r="B6" s="39" t="s">
        <v>14</v>
      </c>
      <c r="C6" s="134" t="s">
        <v>15</v>
      </c>
      <c r="D6" s="39" t="s">
        <v>6</v>
      </c>
      <c r="E6" s="39" t="s">
        <v>32</v>
      </c>
      <c r="F6" s="39">
        <v>87.17</v>
      </c>
      <c r="G6" s="139">
        <f>E6*F6*$F$5</f>
        <v>54.088985000000001</v>
      </c>
      <c r="H6" s="19"/>
      <c r="I6" s="185"/>
      <c r="J6" s="19"/>
    </row>
    <row r="7" spans="1:11" ht="75">
      <c r="A7" s="135" t="s">
        <v>13</v>
      </c>
      <c r="B7" s="39" t="s">
        <v>17</v>
      </c>
      <c r="C7" s="134" t="s">
        <v>18</v>
      </c>
      <c r="D7" s="39" t="s">
        <v>8</v>
      </c>
      <c r="E7" s="39" t="s">
        <v>33</v>
      </c>
      <c r="F7" s="39">
        <v>32.65</v>
      </c>
      <c r="G7" s="139">
        <f t="shared" ref="G7:G8" si="0">E7*F7*$F$5</f>
        <v>15.015734999999999</v>
      </c>
      <c r="H7" s="19"/>
      <c r="I7" s="185"/>
      <c r="J7" s="19"/>
    </row>
    <row r="8" spans="1:11">
      <c r="A8" s="135" t="s">
        <v>13</v>
      </c>
      <c r="B8" s="39" t="s">
        <v>20</v>
      </c>
      <c r="C8" s="134" t="s">
        <v>21</v>
      </c>
      <c r="D8" s="39" t="s">
        <v>3</v>
      </c>
      <c r="E8" s="39" t="s">
        <v>34</v>
      </c>
      <c r="F8" s="39">
        <v>13.44</v>
      </c>
      <c r="G8" s="139">
        <f t="shared" si="0"/>
        <v>17.365823999999996</v>
      </c>
      <c r="H8" s="37"/>
      <c r="I8" s="185"/>
      <c r="J8" s="19"/>
    </row>
    <row r="9" spans="1:11" ht="30">
      <c r="A9" s="60" t="s">
        <v>9</v>
      </c>
      <c r="B9" s="56" t="s">
        <v>266</v>
      </c>
      <c r="C9" s="58" t="s">
        <v>267</v>
      </c>
      <c r="D9" s="56" t="s">
        <v>41</v>
      </c>
      <c r="E9" s="56" t="s">
        <v>390</v>
      </c>
      <c r="F9" s="137">
        <v>6</v>
      </c>
      <c r="G9" s="138"/>
      <c r="H9" s="37"/>
      <c r="I9" s="19"/>
      <c r="J9" s="19"/>
    </row>
    <row r="10" spans="1:11">
      <c r="A10" s="135" t="s">
        <v>13</v>
      </c>
      <c r="B10" s="39" t="s">
        <v>27</v>
      </c>
      <c r="C10" s="134" t="s">
        <v>28</v>
      </c>
      <c r="D10" s="39" t="s">
        <v>3</v>
      </c>
      <c r="E10" s="39" t="s">
        <v>268</v>
      </c>
      <c r="F10" s="39">
        <v>18.98</v>
      </c>
      <c r="G10" s="140">
        <f>E10*F10*$F$9</f>
        <v>13.55172</v>
      </c>
      <c r="H10" s="19"/>
      <c r="I10" s="19"/>
      <c r="J10" s="19"/>
    </row>
    <row r="11" spans="1:11">
      <c r="A11" s="135" t="s">
        <v>13</v>
      </c>
      <c r="B11" s="39" t="s">
        <v>20</v>
      </c>
      <c r="C11" s="134" t="s">
        <v>21</v>
      </c>
      <c r="D11" s="39" t="s">
        <v>3</v>
      </c>
      <c r="E11" s="39" t="s">
        <v>269</v>
      </c>
      <c r="F11" s="39">
        <v>13.44</v>
      </c>
      <c r="G11" s="140">
        <f>E11*F11*$F$9</f>
        <v>14.353919999999999</v>
      </c>
      <c r="H11" s="19"/>
      <c r="I11" s="19"/>
      <c r="J11" s="19"/>
    </row>
    <row r="12" spans="1:11" ht="30">
      <c r="A12" s="135" t="s">
        <v>13</v>
      </c>
      <c r="B12" s="39" t="s">
        <v>261</v>
      </c>
      <c r="C12" s="134" t="s">
        <v>262</v>
      </c>
      <c r="D12" s="39" t="s">
        <v>6</v>
      </c>
      <c r="E12" s="39" t="s">
        <v>263</v>
      </c>
      <c r="F12" s="39">
        <v>20.079999999999998</v>
      </c>
      <c r="G12" s="140">
        <f>E12*F12*$F$9</f>
        <v>0.84335999999999989</v>
      </c>
      <c r="H12" s="19"/>
      <c r="I12" s="19"/>
      <c r="J12" s="19"/>
    </row>
    <row r="13" spans="1:11" ht="30">
      <c r="A13" s="135" t="s">
        <v>13</v>
      </c>
      <c r="B13" s="39" t="s">
        <v>264</v>
      </c>
      <c r="C13" s="134" t="s">
        <v>265</v>
      </c>
      <c r="D13" s="39" t="s">
        <v>8</v>
      </c>
      <c r="E13" s="39" t="s">
        <v>263</v>
      </c>
      <c r="F13" s="39">
        <v>16.8</v>
      </c>
      <c r="G13" s="140">
        <f>E13*F13*$F$9</f>
        <v>0.7056</v>
      </c>
      <c r="H13" s="19"/>
      <c r="I13" s="19"/>
      <c r="J13" s="19"/>
    </row>
    <row r="14" spans="1:11" ht="60">
      <c r="A14" s="60" t="s">
        <v>296</v>
      </c>
      <c r="B14" s="56" t="s">
        <v>297</v>
      </c>
      <c r="C14" s="58" t="s">
        <v>298</v>
      </c>
      <c r="D14" s="56" t="s">
        <v>26</v>
      </c>
      <c r="E14" s="56" t="s">
        <v>390</v>
      </c>
      <c r="F14" s="137">
        <v>6</v>
      </c>
      <c r="G14" s="138"/>
      <c r="H14" s="19"/>
      <c r="I14" s="19"/>
      <c r="J14" s="19"/>
    </row>
    <row r="15" spans="1:11">
      <c r="A15" s="135" t="s">
        <v>13</v>
      </c>
      <c r="B15" s="39" t="s">
        <v>299</v>
      </c>
      <c r="C15" s="134" t="s">
        <v>300</v>
      </c>
      <c r="D15" s="39" t="s">
        <v>3</v>
      </c>
      <c r="E15" s="39" t="s">
        <v>301</v>
      </c>
      <c r="F15" s="39">
        <v>23.89</v>
      </c>
      <c r="G15" s="140">
        <f>E15*F15*$F$14</f>
        <v>17.301138000000002</v>
      </c>
      <c r="H15" s="19"/>
      <c r="I15" s="19"/>
      <c r="J15" s="19"/>
    </row>
    <row r="16" spans="1:11">
      <c r="A16" s="135" t="s">
        <v>13</v>
      </c>
      <c r="B16" s="39" t="s">
        <v>20</v>
      </c>
      <c r="C16" s="134" t="s">
        <v>21</v>
      </c>
      <c r="D16" s="39" t="s">
        <v>3</v>
      </c>
      <c r="E16" s="39" t="s">
        <v>301</v>
      </c>
      <c r="F16" s="39">
        <v>13.44</v>
      </c>
      <c r="G16" s="140">
        <f>E16*F16*$F$14</f>
        <v>9.7332479999999997</v>
      </c>
      <c r="H16" s="19"/>
      <c r="I16" s="19"/>
      <c r="J16" s="19"/>
    </row>
    <row r="17" spans="1:11" ht="75">
      <c r="A17" s="60" t="s">
        <v>9</v>
      </c>
      <c r="B17" s="56" t="s">
        <v>279</v>
      </c>
      <c r="C17" s="58" t="s">
        <v>280</v>
      </c>
      <c r="D17" s="56" t="s">
        <v>12</v>
      </c>
      <c r="E17" s="56" t="s">
        <v>391</v>
      </c>
      <c r="F17" s="137">
        <f>F5</f>
        <v>7.3</v>
      </c>
      <c r="G17" s="138"/>
      <c r="H17" s="19"/>
      <c r="I17" s="19"/>
      <c r="J17" s="19"/>
    </row>
    <row r="18" spans="1:11" ht="75">
      <c r="A18" s="135" t="s">
        <v>13</v>
      </c>
      <c r="B18" s="39" t="s">
        <v>14</v>
      </c>
      <c r="C18" s="134" t="s">
        <v>15</v>
      </c>
      <c r="D18" s="39" t="s">
        <v>6</v>
      </c>
      <c r="E18" s="39" t="s">
        <v>281</v>
      </c>
      <c r="F18" s="39">
        <v>88.17</v>
      </c>
      <c r="G18" s="140">
        <f>E18*F18*$F$17</f>
        <v>14.160102</v>
      </c>
      <c r="H18" s="19"/>
      <c r="I18" s="19"/>
      <c r="J18" s="19"/>
    </row>
    <row r="19" spans="1:11" ht="75">
      <c r="A19" s="135" t="s">
        <v>13</v>
      </c>
      <c r="B19" s="39" t="s">
        <v>17</v>
      </c>
      <c r="C19" s="134" t="s">
        <v>18</v>
      </c>
      <c r="D19" s="39" t="s">
        <v>8</v>
      </c>
      <c r="E19" s="39" t="s">
        <v>282</v>
      </c>
      <c r="F19" s="39">
        <v>32.65</v>
      </c>
      <c r="G19" s="140">
        <f t="shared" ref="G19:G23" si="1">E19*F19*$F$17</f>
        <v>6.6736599999999999</v>
      </c>
      <c r="H19" s="19"/>
      <c r="I19" s="19"/>
      <c r="J19" s="19"/>
    </row>
    <row r="20" spans="1:11" ht="60">
      <c r="A20" s="135" t="s">
        <v>13</v>
      </c>
      <c r="B20" s="39" t="s">
        <v>274</v>
      </c>
      <c r="C20" s="134" t="s">
        <v>275</v>
      </c>
      <c r="D20" s="39" t="s">
        <v>6</v>
      </c>
      <c r="E20" s="39" t="s">
        <v>276</v>
      </c>
      <c r="F20" s="39">
        <v>146.38</v>
      </c>
      <c r="G20" s="140">
        <f t="shared" si="1"/>
        <v>6.4114439999999995</v>
      </c>
      <c r="H20" s="19"/>
      <c r="I20" s="19"/>
      <c r="J20" s="19"/>
    </row>
    <row r="21" spans="1:11" ht="60">
      <c r="A21" s="135" t="s">
        <v>13</v>
      </c>
      <c r="B21" s="39" t="s">
        <v>277</v>
      </c>
      <c r="C21" s="134" t="s">
        <v>278</v>
      </c>
      <c r="D21" s="39" t="s">
        <v>8</v>
      </c>
      <c r="E21" s="39" t="s">
        <v>270</v>
      </c>
      <c r="F21" s="39">
        <v>29.06</v>
      </c>
      <c r="G21" s="140">
        <f t="shared" si="1"/>
        <v>0.63641399999999992</v>
      </c>
      <c r="H21" s="19"/>
      <c r="I21" s="19"/>
      <c r="J21" s="19"/>
    </row>
    <row r="22" spans="1:11">
      <c r="A22" s="135" t="s">
        <v>13</v>
      </c>
      <c r="B22" s="39" t="s">
        <v>20</v>
      </c>
      <c r="C22" s="134" t="s">
        <v>21</v>
      </c>
      <c r="D22" s="39" t="s">
        <v>3</v>
      </c>
      <c r="E22" s="39" t="s">
        <v>62</v>
      </c>
      <c r="F22" s="39">
        <v>13.44</v>
      </c>
      <c r="G22" s="140">
        <f t="shared" si="1"/>
        <v>2.6490239999999998</v>
      </c>
      <c r="H22" s="19"/>
      <c r="I22" s="19"/>
      <c r="J22" s="19"/>
    </row>
    <row r="23" spans="1:11" ht="30">
      <c r="A23" s="135" t="s">
        <v>13</v>
      </c>
      <c r="B23" s="39" t="s">
        <v>261</v>
      </c>
      <c r="C23" s="134" t="s">
        <v>262</v>
      </c>
      <c r="D23" s="39" t="s">
        <v>6</v>
      </c>
      <c r="E23" s="39" t="s">
        <v>283</v>
      </c>
      <c r="F23" s="39">
        <v>20.079999999999998</v>
      </c>
      <c r="G23" s="140">
        <f t="shared" si="1"/>
        <v>8.9416239999999991</v>
      </c>
      <c r="H23" s="19"/>
      <c r="I23" s="19"/>
      <c r="J23" s="19"/>
    </row>
    <row r="24" spans="1:11" ht="30">
      <c r="A24" s="135" t="s">
        <v>13</v>
      </c>
      <c r="B24" s="39" t="s">
        <v>264</v>
      </c>
      <c r="C24" s="134" t="s">
        <v>265</v>
      </c>
      <c r="D24" s="39" t="s">
        <v>8</v>
      </c>
      <c r="E24" s="39" t="s">
        <v>273</v>
      </c>
      <c r="F24" s="39">
        <v>16.8</v>
      </c>
      <c r="G24" s="140">
        <f>E24*F24*$F$17</f>
        <v>6.9904800000000007</v>
      </c>
      <c r="H24" s="19"/>
      <c r="I24" s="19"/>
      <c r="J24" s="19"/>
    </row>
    <row r="25" spans="1:11">
      <c r="A25" s="60" t="s">
        <v>9</v>
      </c>
      <c r="B25" s="56" t="s">
        <v>387</v>
      </c>
      <c r="C25" s="58" t="s">
        <v>388</v>
      </c>
      <c r="D25" s="56" t="s">
        <v>12</v>
      </c>
      <c r="E25" s="56" t="s">
        <v>391</v>
      </c>
      <c r="F25" s="137">
        <v>7.3</v>
      </c>
      <c r="G25" s="138"/>
      <c r="H25" s="19"/>
      <c r="I25" s="19"/>
      <c r="J25" s="19"/>
    </row>
    <row r="26" spans="1:11">
      <c r="A26" s="135" t="s">
        <v>13</v>
      </c>
      <c r="B26" s="39" t="s">
        <v>20</v>
      </c>
      <c r="C26" s="134" t="s">
        <v>21</v>
      </c>
      <c r="D26" s="39" t="s">
        <v>3</v>
      </c>
      <c r="E26" s="39" t="s">
        <v>389</v>
      </c>
      <c r="F26" s="39">
        <v>13.44</v>
      </c>
      <c r="G26" s="140">
        <f>E26*F26*$F$25</f>
        <v>294.33600000000001</v>
      </c>
      <c r="H26" s="19"/>
      <c r="I26" s="19"/>
      <c r="J26" s="19"/>
    </row>
    <row r="27" spans="1:11" ht="45">
      <c r="A27" s="60" t="s">
        <v>38</v>
      </c>
      <c r="B27" s="56" t="s">
        <v>57</v>
      </c>
      <c r="C27" s="58" t="s">
        <v>58</v>
      </c>
      <c r="D27" s="56" t="s">
        <v>41</v>
      </c>
      <c r="E27" s="56" t="s">
        <v>392</v>
      </c>
      <c r="F27" s="137">
        <v>16.2</v>
      </c>
      <c r="G27" s="138"/>
      <c r="H27" s="19"/>
      <c r="I27" s="19"/>
      <c r="J27" s="19"/>
    </row>
    <row r="28" spans="1:11" ht="30">
      <c r="A28" s="135" t="s">
        <v>42</v>
      </c>
      <c r="B28" s="39" t="s">
        <v>43</v>
      </c>
      <c r="C28" s="134" t="s">
        <v>44</v>
      </c>
      <c r="D28" s="39" t="s">
        <v>26</v>
      </c>
      <c r="E28" s="222">
        <v>2.7E-2</v>
      </c>
      <c r="F28" s="39">
        <v>7.88</v>
      </c>
      <c r="G28" s="140">
        <f>E28*F28*$F$27</f>
        <v>3.4467119999999998</v>
      </c>
      <c r="H28" s="14"/>
      <c r="I28" s="14"/>
      <c r="J28" s="14"/>
      <c r="K28" s="160"/>
    </row>
    <row r="29" spans="1:11" ht="30">
      <c r="A29" s="135" t="s">
        <v>42</v>
      </c>
      <c r="B29" s="39" t="s">
        <v>59</v>
      </c>
      <c r="C29" s="134" t="s">
        <v>60</v>
      </c>
      <c r="D29" s="39" t="s">
        <v>26</v>
      </c>
      <c r="E29" s="222">
        <v>7.3499999999999996E-2</v>
      </c>
      <c r="F29" s="39">
        <v>19.190000000000001</v>
      </c>
      <c r="G29" s="140">
        <f t="shared" ref="G29:G33" si="2">E29*F29*$F$27</f>
        <v>22.849533000000001</v>
      </c>
      <c r="H29" s="14"/>
      <c r="I29" s="14"/>
      <c r="J29" s="14"/>
      <c r="K29" s="160"/>
    </row>
    <row r="30" spans="1:11">
      <c r="A30" s="135" t="s">
        <v>42</v>
      </c>
      <c r="B30" s="39" t="s">
        <v>46</v>
      </c>
      <c r="C30" s="134" t="s">
        <v>47</v>
      </c>
      <c r="D30" s="39" t="s">
        <v>48</v>
      </c>
      <c r="E30" s="222">
        <v>1.35E-2</v>
      </c>
      <c r="F30" s="39">
        <v>7.93</v>
      </c>
      <c r="G30" s="140">
        <f t="shared" si="2"/>
        <v>1.7342909999999998</v>
      </c>
      <c r="H30" s="14"/>
      <c r="I30" s="14"/>
      <c r="J30" s="14"/>
      <c r="K30" s="160"/>
    </row>
    <row r="31" spans="1:11" ht="30">
      <c r="A31" s="135" t="s">
        <v>42</v>
      </c>
      <c r="B31" s="39" t="s">
        <v>50</v>
      </c>
      <c r="C31" s="134" t="s">
        <v>51</v>
      </c>
      <c r="D31" s="39" t="s">
        <v>26</v>
      </c>
      <c r="E31" s="222">
        <v>0.2445</v>
      </c>
      <c r="F31" s="39">
        <v>14.79</v>
      </c>
      <c r="G31" s="140">
        <f t="shared" si="2"/>
        <v>58.581710999999991</v>
      </c>
      <c r="H31" s="14"/>
      <c r="I31" s="14"/>
      <c r="J31" s="14"/>
      <c r="K31" s="160"/>
    </row>
    <row r="32" spans="1:11">
      <c r="A32" s="135" t="s">
        <v>13</v>
      </c>
      <c r="B32" s="39" t="s">
        <v>53</v>
      </c>
      <c r="C32" s="134" t="s">
        <v>54</v>
      </c>
      <c r="D32" s="39" t="s">
        <v>3</v>
      </c>
      <c r="E32" s="222">
        <v>0.31900000000000001</v>
      </c>
      <c r="F32" s="39">
        <v>18.86</v>
      </c>
      <c r="G32" s="140">
        <f t="shared" si="2"/>
        <v>97.464707999999987</v>
      </c>
      <c r="H32" s="14"/>
      <c r="I32" s="14"/>
      <c r="J32" s="14"/>
      <c r="K32" s="160"/>
    </row>
    <row r="33" spans="1:13">
      <c r="A33" s="135" t="s">
        <v>13</v>
      </c>
      <c r="B33" s="39" t="s">
        <v>20</v>
      </c>
      <c r="C33" s="134" t="s">
        <v>21</v>
      </c>
      <c r="D33" s="39" t="s">
        <v>3</v>
      </c>
      <c r="E33" s="222">
        <v>0.13650000000000001</v>
      </c>
      <c r="F33" s="39">
        <v>13.44</v>
      </c>
      <c r="G33" s="140">
        <f t="shared" si="2"/>
        <v>29.719871999999999</v>
      </c>
      <c r="H33" s="14"/>
      <c r="I33" s="14"/>
      <c r="J33" s="14"/>
      <c r="K33" s="160"/>
    </row>
    <row r="34" spans="1:13">
      <c r="A34" s="239"/>
      <c r="B34" s="307"/>
      <c r="C34" s="308"/>
      <c r="D34" s="307"/>
      <c r="E34" s="307"/>
      <c r="F34" s="309"/>
      <c r="G34" s="310"/>
      <c r="H34" s="14"/>
      <c r="I34" s="14"/>
      <c r="J34" s="14"/>
      <c r="K34" s="160"/>
    </row>
    <row r="35" spans="1:13" ht="30">
      <c r="A35" s="229" t="s">
        <v>433</v>
      </c>
      <c r="B35" s="231" t="s">
        <v>492</v>
      </c>
      <c r="C35" s="223" t="s">
        <v>484</v>
      </c>
      <c r="D35" s="231" t="s">
        <v>3</v>
      </c>
      <c r="E35" s="305">
        <v>0.2</v>
      </c>
      <c r="F35" s="231">
        <v>101.29</v>
      </c>
      <c r="G35" s="306">
        <f t="shared" ref="G35:G37" si="3">E35*F35</f>
        <v>20.258000000000003</v>
      </c>
      <c r="H35" s="14"/>
      <c r="I35" s="14"/>
      <c r="J35" s="14"/>
      <c r="K35" s="160"/>
    </row>
    <row r="36" spans="1:13">
      <c r="A36" s="229" t="s">
        <v>433</v>
      </c>
      <c r="B36" s="231"/>
      <c r="C36" s="223" t="s">
        <v>678</v>
      </c>
      <c r="D36" s="231" t="s">
        <v>3</v>
      </c>
      <c r="E36" s="305">
        <v>0.37859999999999999</v>
      </c>
      <c r="F36" s="231">
        <v>36.44</v>
      </c>
      <c r="G36" s="306">
        <f t="shared" si="3"/>
        <v>13.796183999999998</v>
      </c>
      <c r="H36" s="14"/>
      <c r="I36" s="14"/>
      <c r="J36" s="14"/>
      <c r="K36" s="160"/>
    </row>
    <row r="37" spans="1:13" ht="30">
      <c r="A37" s="229" t="s">
        <v>433</v>
      </c>
      <c r="B37" s="231" t="s">
        <v>504</v>
      </c>
      <c r="C37" s="223" t="s">
        <v>505</v>
      </c>
      <c r="D37" s="231" t="s">
        <v>3</v>
      </c>
      <c r="E37" s="305">
        <v>0.35</v>
      </c>
      <c r="F37" s="231">
        <v>28.66</v>
      </c>
      <c r="G37" s="306">
        <f t="shared" si="3"/>
        <v>10.030999999999999</v>
      </c>
      <c r="H37" s="14"/>
      <c r="I37" s="14"/>
      <c r="J37" s="14"/>
      <c r="K37" s="160"/>
    </row>
    <row r="38" spans="1:13">
      <c r="A38" s="345" t="s">
        <v>24</v>
      </c>
      <c r="B38" s="346"/>
      <c r="C38" s="346"/>
      <c r="D38" s="346"/>
      <c r="E38" s="346"/>
      <c r="F38" s="346"/>
      <c r="G38" s="241">
        <f>SUM(G6:G37)</f>
        <v>741.64028900000005</v>
      </c>
      <c r="H38" s="14"/>
      <c r="I38" s="14"/>
      <c r="J38" s="14"/>
      <c r="K38" s="160"/>
    </row>
    <row r="39" spans="1:13">
      <c r="H39" s="14"/>
      <c r="I39" s="14"/>
      <c r="J39" s="14"/>
      <c r="K39" s="160"/>
    </row>
    <row r="40" spans="1:13">
      <c r="H40" s="19"/>
      <c r="I40" s="19"/>
      <c r="J40" s="19"/>
    </row>
    <row r="41" spans="1:13">
      <c r="H41" s="19"/>
      <c r="I41" s="19"/>
      <c r="J41" s="19"/>
    </row>
    <row r="42" spans="1:13">
      <c r="H42" s="21"/>
      <c r="I42" s="22"/>
      <c r="J42" s="23"/>
      <c r="K42" s="24"/>
      <c r="L42" s="25"/>
      <c r="M42" s="25"/>
    </row>
    <row r="43" spans="1:13">
      <c r="H43" s="26"/>
      <c r="I43" s="27"/>
      <c r="J43" s="25"/>
      <c r="K43" s="24"/>
      <c r="L43" s="25"/>
      <c r="M43" s="25"/>
    </row>
    <row r="44" spans="1:13">
      <c r="H44" s="25"/>
      <c r="I44" s="28"/>
      <c r="J44" s="23"/>
      <c r="K44" s="24"/>
      <c r="L44" s="29"/>
      <c r="M44" s="30"/>
    </row>
  </sheetData>
  <mergeCells count="4">
    <mergeCell ref="A38:F38"/>
    <mergeCell ref="A4:B4"/>
    <mergeCell ref="C1:G1"/>
    <mergeCell ref="C2:G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56" orientation="portrait" r:id="rId1"/>
</worksheet>
</file>

<file path=xl/worksheets/sheet89.xml><?xml version="1.0" encoding="utf-8"?>
<worksheet xmlns="http://schemas.openxmlformats.org/spreadsheetml/2006/main" xmlns:r="http://schemas.openxmlformats.org/officeDocument/2006/relationships">
  <sheetPr codeName="Plan83">
    <pageSetUpPr fitToPage="1"/>
  </sheetPr>
  <dimension ref="A1:M21"/>
  <sheetViews>
    <sheetView view="pageBreakPreview" topLeftCell="A10" zoomScaleNormal="85" zoomScaleSheetLayoutView="100" workbookViewId="0">
      <selection activeCell="F19" sqref="F19"/>
    </sheetView>
  </sheetViews>
  <sheetFormatPr defaultRowHeight="15"/>
  <cols>
    <col min="1" max="1" width="13.42578125" bestFit="1" customWidth="1"/>
    <col min="2" max="2" width="6" bestFit="1" customWidth="1"/>
    <col min="3" max="3" width="64.140625" customWidth="1"/>
    <col min="4" max="5" width="9.5703125" bestFit="1" customWidth="1"/>
    <col min="6" max="6" width="11.85546875" bestFit="1" customWidth="1"/>
    <col min="7" max="7" width="10.5703125" style="51" bestFit="1" customWidth="1"/>
    <col min="8" max="8" width="12.42578125" bestFit="1" customWidth="1"/>
    <col min="9" max="9" width="9.7109375" bestFit="1" customWidth="1"/>
    <col min="11" max="11" width="12.28515625" bestFit="1" customWidth="1"/>
  </cols>
  <sheetData>
    <row r="1" spans="1:11" ht="33" customHeight="1">
      <c r="A1" s="321" t="s">
        <v>393</v>
      </c>
      <c r="B1" s="322" t="s">
        <v>710</v>
      </c>
      <c r="C1" s="337" t="s">
        <v>394</v>
      </c>
      <c r="D1" s="338"/>
      <c r="E1" s="338"/>
      <c r="F1" s="338"/>
      <c r="G1" s="339"/>
    </row>
    <row r="2" spans="1:11" ht="38.25" customHeight="1">
      <c r="A2" s="323" t="s">
        <v>236</v>
      </c>
      <c r="B2" s="324">
        <v>86</v>
      </c>
      <c r="C2" s="340" t="s">
        <v>237</v>
      </c>
      <c r="D2" s="341"/>
      <c r="E2" s="341"/>
      <c r="F2" s="341"/>
      <c r="G2" s="342"/>
    </row>
    <row r="3" spans="1:11" ht="3" customHeight="1">
      <c r="A3" s="43"/>
      <c r="B3" s="44"/>
      <c r="C3" s="44"/>
      <c r="D3" s="44"/>
      <c r="E3" s="44"/>
      <c r="F3" s="44"/>
      <c r="G3" s="52"/>
    </row>
    <row r="4" spans="1:11" ht="40.5" customHeight="1">
      <c r="A4" s="347" t="s">
        <v>0</v>
      </c>
      <c r="B4" s="348"/>
      <c r="C4" s="188" t="s">
        <v>1</v>
      </c>
      <c r="D4" s="188" t="s">
        <v>2</v>
      </c>
      <c r="E4" s="188" t="s">
        <v>23</v>
      </c>
      <c r="F4" s="20" t="s">
        <v>5</v>
      </c>
      <c r="G4" s="107" t="s">
        <v>7</v>
      </c>
    </row>
    <row r="5" spans="1:11" ht="90">
      <c r="A5" s="143" t="s">
        <v>399</v>
      </c>
      <c r="B5" s="137" t="s">
        <v>400</v>
      </c>
      <c r="C5" s="141" t="s">
        <v>401</v>
      </c>
      <c r="D5" s="137" t="s">
        <v>346</v>
      </c>
      <c r="E5" s="137" t="s">
        <v>4</v>
      </c>
      <c r="F5" s="137"/>
      <c r="G5" s="142"/>
      <c r="H5" s="37"/>
      <c r="I5" s="19"/>
      <c r="J5" s="12"/>
      <c r="K5" s="11"/>
    </row>
    <row r="6" spans="1:11">
      <c r="A6" s="135" t="s">
        <v>42</v>
      </c>
      <c r="B6" s="39" t="s">
        <v>402</v>
      </c>
      <c r="C6" s="134" t="s">
        <v>403</v>
      </c>
      <c r="D6" s="39" t="s">
        <v>346</v>
      </c>
      <c r="E6" s="197">
        <v>0</v>
      </c>
      <c r="F6" s="39">
        <v>31.71</v>
      </c>
      <c r="G6" s="140">
        <f>E6*F6</f>
        <v>0</v>
      </c>
      <c r="H6" s="189"/>
      <c r="I6" s="19"/>
      <c r="J6" s="19"/>
    </row>
    <row r="7" spans="1:11" ht="30">
      <c r="A7" s="135" t="s">
        <v>42</v>
      </c>
      <c r="B7" s="39" t="s">
        <v>405</v>
      </c>
      <c r="C7" s="134" t="s">
        <v>419</v>
      </c>
      <c r="D7" s="39" t="s">
        <v>346</v>
      </c>
      <c r="E7" s="197">
        <v>0</v>
      </c>
      <c r="F7" s="39">
        <v>2.72</v>
      </c>
      <c r="G7" s="140">
        <f t="shared" ref="G7:G14" si="0">E7*F7</f>
        <v>0</v>
      </c>
      <c r="H7" s="190"/>
      <c r="I7" s="19"/>
      <c r="J7" s="19"/>
    </row>
    <row r="8" spans="1:11" ht="30">
      <c r="A8" s="135" t="s">
        <v>42</v>
      </c>
      <c r="B8" s="39" t="s">
        <v>406</v>
      </c>
      <c r="C8" s="134" t="s">
        <v>407</v>
      </c>
      <c r="D8" s="39" t="s">
        <v>346</v>
      </c>
      <c r="E8" s="197">
        <v>0</v>
      </c>
      <c r="F8" s="39">
        <v>16.2</v>
      </c>
      <c r="G8" s="140">
        <f t="shared" si="0"/>
        <v>0</v>
      </c>
      <c r="H8" s="37"/>
      <c r="I8" s="19"/>
      <c r="J8" s="19"/>
    </row>
    <row r="9" spans="1:11">
      <c r="A9" s="135" t="s">
        <v>13</v>
      </c>
      <c r="B9" s="39" t="s">
        <v>299</v>
      </c>
      <c r="C9" s="134" t="s">
        <v>300</v>
      </c>
      <c r="D9" s="39" t="s">
        <v>3</v>
      </c>
      <c r="E9" s="197" t="s">
        <v>408</v>
      </c>
      <c r="F9" s="39">
        <v>23.89</v>
      </c>
      <c r="G9" s="140">
        <f t="shared" si="0"/>
        <v>18.6342</v>
      </c>
      <c r="H9" s="190"/>
      <c r="I9" s="19"/>
      <c r="J9" s="19"/>
    </row>
    <row r="10" spans="1:11">
      <c r="A10" s="135" t="s">
        <v>13</v>
      </c>
      <c r="B10" s="39" t="s">
        <v>20</v>
      </c>
      <c r="C10" s="134" t="s">
        <v>21</v>
      </c>
      <c r="D10" s="39" t="s">
        <v>3</v>
      </c>
      <c r="E10" s="197" t="s">
        <v>408</v>
      </c>
      <c r="F10" s="39">
        <v>13.44</v>
      </c>
      <c r="G10" s="140">
        <f t="shared" si="0"/>
        <v>10.4832</v>
      </c>
      <c r="H10" s="190"/>
      <c r="I10" s="19"/>
      <c r="J10" s="19"/>
    </row>
    <row r="11" spans="1:11" ht="45">
      <c r="A11" s="135" t="s">
        <v>13</v>
      </c>
      <c r="B11" s="39" t="s">
        <v>409</v>
      </c>
      <c r="C11" s="134" t="s">
        <v>410</v>
      </c>
      <c r="D11" s="39" t="s">
        <v>346</v>
      </c>
      <c r="E11" s="197">
        <v>0</v>
      </c>
      <c r="F11" s="39">
        <v>20.56</v>
      </c>
      <c r="G11" s="140">
        <f t="shared" si="0"/>
        <v>0</v>
      </c>
      <c r="H11" s="190"/>
      <c r="I11" s="19"/>
      <c r="J11" s="19"/>
    </row>
    <row r="12" spans="1:11">
      <c r="A12" s="135" t="s">
        <v>13</v>
      </c>
      <c r="B12" s="39" t="s">
        <v>35</v>
      </c>
      <c r="C12" s="134" t="s">
        <v>36</v>
      </c>
      <c r="D12" s="39" t="s">
        <v>12</v>
      </c>
      <c r="E12" s="197" t="s">
        <v>411</v>
      </c>
      <c r="F12" s="39">
        <v>53.17</v>
      </c>
      <c r="G12" s="140">
        <f t="shared" si="0"/>
        <v>130.63869</v>
      </c>
      <c r="H12" s="190"/>
      <c r="I12" s="19"/>
      <c r="J12" s="19"/>
    </row>
    <row r="13" spans="1:11" ht="30">
      <c r="A13" s="135" t="s">
        <v>13</v>
      </c>
      <c r="B13" s="39" t="s">
        <v>412</v>
      </c>
      <c r="C13" s="134" t="s">
        <v>413</v>
      </c>
      <c r="D13" s="39" t="s">
        <v>12</v>
      </c>
      <c r="E13" s="197" t="s">
        <v>414</v>
      </c>
      <c r="F13" s="39">
        <v>18.63</v>
      </c>
      <c r="G13" s="140">
        <f t="shared" si="0"/>
        <v>38.508209999999998</v>
      </c>
      <c r="H13" s="190"/>
      <c r="I13" s="19"/>
      <c r="J13" s="19"/>
    </row>
    <row r="14" spans="1:11" ht="45">
      <c r="A14" s="135" t="s">
        <v>13</v>
      </c>
      <c r="B14" s="39" t="s">
        <v>415</v>
      </c>
      <c r="C14" s="134" t="s">
        <v>416</v>
      </c>
      <c r="D14" s="39" t="s">
        <v>12</v>
      </c>
      <c r="E14" s="197" t="s">
        <v>417</v>
      </c>
      <c r="F14" s="39">
        <v>149.25</v>
      </c>
      <c r="G14" s="140">
        <f t="shared" si="0"/>
        <v>58.207500000000003</v>
      </c>
      <c r="H14" s="190"/>
      <c r="I14" s="19"/>
      <c r="J14" s="19"/>
    </row>
    <row r="15" spans="1:11">
      <c r="A15" s="364" t="s">
        <v>24</v>
      </c>
      <c r="B15" s="365"/>
      <c r="C15" s="365"/>
      <c r="D15" s="365"/>
      <c r="E15" s="365"/>
      <c r="F15" s="365"/>
      <c r="G15" s="136">
        <f>SUM(G6:G14)</f>
        <v>256.47179999999997</v>
      </c>
      <c r="H15" s="19"/>
      <c r="I15" s="19"/>
      <c r="J15" s="19"/>
    </row>
    <row r="16" spans="1:11">
      <c r="H16" s="19"/>
      <c r="I16" s="19"/>
      <c r="J16" s="19"/>
    </row>
    <row r="17" spans="8:13">
      <c r="H17" s="19"/>
      <c r="I17" s="19"/>
      <c r="J17" s="19"/>
    </row>
    <row r="18" spans="8:13">
      <c r="H18" s="19"/>
      <c r="I18" s="19"/>
      <c r="J18" s="19"/>
    </row>
    <row r="19" spans="8:13">
      <c r="H19" s="21"/>
      <c r="I19" s="22"/>
      <c r="J19" s="23"/>
      <c r="K19" s="24"/>
      <c r="L19" s="25"/>
      <c r="M19" s="25"/>
    </row>
    <row r="20" spans="8:13">
      <c r="H20" s="26"/>
      <c r="I20" s="27"/>
      <c r="J20" s="25"/>
      <c r="K20" s="24"/>
      <c r="L20" s="25"/>
      <c r="M20" s="25"/>
    </row>
    <row r="21" spans="8:13">
      <c r="H21" s="25"/>
      <c r="I21" s="28"/>
      <c r="J21" s="23"/>
      <c r="K21" s="24"/>
      <c r="L21" s="29"/>
      <c r="M21" s="30"/>
    </row>
  </sheetData>
  <mergeCells count="4">
    <mergeCell ref="C1:G1"/>
    <mergeCell ref="C2:G2"/>
    <mergeCell ref="A4:B4"/>
    <mergeCell ref="A15:F15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3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Plan42">
    <pageSetUpPr fitToPage="1"/>
  </sheetPr>
  <dimension ref="A1:K8"/>
  <sheetViews>
    <sheetView view="pageBreakPreview" zoomScale="60" zoomScaleNormal="85" workbookViewId="0">
      <selection activeCell="F19" sqref="F19"/>
    </sheetView>
  </sheetViews>
  <sheetFormatPr defaultRowHeight="15"/>
  <cols>
    <col min="1" max="1" width="14.42578125" bestFit="1" customWidth="1"/>
    <col min="2" max="2" width="10.140625" bestFit="1" customWidth="1"/>
    <col min="3" max="3" width="57.85546875" customWidth="1"/>
    <col min="4" max="4" width="10.85546875" customWidth="1"/>
    <col min="5" max="5" width="12" customWidth="1"/>
    <col min="6" max="6" width="14.5703125" customWidth="1"/>
    <col min="7" max="7" width="17.28515625" style="51" customWidth="1"/>
  </cols>
  <sheetData>
    <row r="1" spans="1:11" ht="33" customHeight="1">
      <c r="A1" s="321" t="s">
        <v>393</v>
      </c>
      <c r="B1" s="322" t="s">
        <v>710</v>
      </c>
      <c r="C1" s="337" t="s">
        <v>394</v>
      </c>
      <c r="D1" s="338"/>
      <c r="E1" s="338"/>
      <c r="F1" s="338"/>
      <c r="G1" s="339"/>
    </row>
    <row r="2" spans="1:11" ht="38.25" customHeight="1">
      <c r="A2" s="323" t="s">
        <v>88</v>
      </c>
      <c r="B2" s="324">
        <v>9</v>
      </c>
      <c r="C2" s="340" t="s">
        <v>89</v>
      </c>
      <c r="D2" s="341"/>
      <c r="E2" s="341"/>
      <c r="F2" s="341"/>
      <c r="G2" s="342"/>
    </row>
    <row r="3" spans="1:11" ht="3" customHeight="1">
      <c r="A3" s="43"/>
      <c r="B3" s="44"/>
      <c r="C3" s="44"/>
      <c r="D3" s="44"/>
      <c r="E3" s="44"/>
      <c r="F3" s="44"/>
      <c r="G3" s="52"/>
    </row>
    <row r="4" spans="1:11" ht="40.5" customHeight="1">
      <c r="A4" s="343" t="s">
        <v>0</v>
      </c>
      <c r="B4" s="344"/>
      <c r="C4" s="216" t="s">
        <v>1</v>
      </c>
      <c r="D4" s="216" t="s">
        <v>2</v>
      </c>
      <c r="E4" s="216" t="s">
        <v>23</v>
      </c>
      <c r="F4" s="1" t="s">
        <v>5</v>
      </c>
      <c r="G4" s="48" t="s">
        <v>7</v>
      </c>
    </row>
    <row r="5" spans="1:11" ht="15.75">
      <c r="A5" s="86"/>
      <c r="B5" s="81"/>
      <c r="C5" s="83"/>
      <c r="D5" s="81" t="s">
        <v>542</v>
      </c>
      <c r="E5" s="81"/>
      <c r="F5" s="85"/>
      <c r="G5" s="91"/>
      <c r="H5" s="97"/>
      <c r="I5" s="12"/>
      <c r="J5" s="12"/>
      <c r="K5" s="11"/>
    </row>
    <row r="6" spans="1:11" ht="15.75">
      <c r="A6" s="88"/>
      <c r="B6" s="8"/>
      <c r="C6" s="77" t="s">
        <v>89</v>
      </c>
      <c r="D6" s="8" t="s">
        <v>542</v>
      </c>
      <c r="E6" s="119">
        <v>1</v>
      </c>
      <c r="F6" s="8">
        <v>35</v>
      </c>
      <c r="G6" s="92">
        <f>E6*F6</f>
        <v>35</v>
      </c>
      <c r="H6" s="97"/>
      <c r="I6" s="12"/>
      <c r="J6" s="12"/>
    </row>
    <row r="7" spans="1:11" ht="15.75">
      <c r="A7" s="88"/>
      <c r="B7" s="8"/>
      <c r="C7" s="77"/>
      <c r="D7" s="8"/>
      <c r="E7" s="8"/>
      <c r="F7" s="231"/>
      <c r="G7" s="92">
        <f>E7*F7</f>
        <v>0</v>
      </c>
      <c r="H7" s="97"/>
      <c r="I7" s="12"/>
      <c r="J7" s="12"/>
    </row>
    <row r="8" spans="1:11">
      <c r="A8" s="345" t="s">
        <v>24</v>
      </c>
      <c r="B8" s="346"/>
      <c r="C8" s="346"/>
      <c r="D8" s="346"/>
      <c r="E8" s="346"/>
      <c r="F8" s="346"/>
      <c r="G8" s="42">
        <f>SUM(G6:G7)</f>
        <v>35</v>
      </c>
      <c r="I8" s="4"/>
    </row>
  </sheetData>
  <mergeCells count="4">
    <mergeCell ref="C1:G1"/>
    <mergeCell ref="C2:G2"/>
    <mergeCell ref="A4:B4"/>
    <mergeCell ref="A8:F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7" orientation="portrait" r:id="rId1"/>
</worksheet>
</file>

<file path=xl/worksheets/sheet90.xml><?xml version="1.0" encoding="utf-8"?>
<worksheet xmlns="http://schemas.openxmlformats.org/spreadsheetml/2006/main" xmlns:r="http://schemas.openxmlformats.org/officeDocument/2006/relationships">
  <sheetPr codeName="Plan31">
    <pageSetUpPr fitToPage="1"/>
  </sheetPr>
  <dimension ref="A1:M43"/>
  <sheetViews>
    <sheetView view="pageBreakPreview" topLeftCell="A27" zoomScaleNormal="85" zoomScaleSheetLayoutView="100" workbookViewId="0">
      <selection activeCell="F19" sqref="F19"/>
    </sheetView>
  </sheetViews>
  <sheetFormatPr defaultRowHeight="15"/>
  <cols>
    <col min="1" max="1" width="13.42578125" bestFit="1" customWidth="1"/>
    <col min="2" max="2" width="7.85546875" bestFit="1" customWidth="1"/>
    <col min="3" max="3" width="61.28515625" customWidth="1"/>
    <col min="4" max="4" width="9.140625" bestFit="1" customWidth="1"/>
    <col min="5" max="5" width="15.85546875" bestFit="1" customWidth="1"/>
    <col min="6" max="6" width="13.5703125" customWidth="1"/>
    <col min="7" max="7" width="10.5703125" style="51" bestFit="1" customWidth="1"/>
    <col min="8" max="8" width="12.42578125" bestFit="1" customWidth="1"/>
    <col min="9" max="9" width="9.7109375" bestFit="1" customWidth="1"/>
    <col min="11" max="11" width="12.28515625" bestFit="1" customWidth="1"/>
  </cols>
  <sheetData>
    <row r="1" spans="1:11" ht="33" customHeight="1">
      <c r="A1" s="321" t="s">
        <v>393</v>
      </c>
      <c r="B1" s="322" t="s">
        <v>710</v>
      </c>
      <c r="C1" s="337" t="s">
        <v>394</v>
      </c>
      <c r="D1" s="338"/>
      <c r="E1" s="338"/>
      <c r="F1" s="338"/>
      <c r="G1" s="339"/>
    </row>
    <row r="2" spans="1:11" ht="38.25" customHeight="1">
      <c r="A2" s="323" t="s">
        <v>232</v>
      </c>
      <c r="B2" s="324">
        <v>87</v>
      </c>
      <c r="C2" s="340" t="s">
        <v>233</v>
      </c>
      <c r="D2" s="341"/>
      <c r="E2" s="341"/>
      <c r="F2" s="341"/>
      <c r="G2" s="342"/>
    </row>
    <row r="3" spans="1:11" ht="3" customHeight="1">
      <c r="A3" s="43"/>
      <c r="B3" s="44"/>
      <c r="C3" s="44"/>
      <c r="D3" s="44"/>
      <c r="E3" s="44"/>
      <c r="F3" s="44"/>
      <c r="G3" s="52"/>
    </row>
    <row r="4" spans="1:11" ht="40.5" customHeight="1">
      <c r="A4" s="347" t="s">
        <v>0</v>
      </c>
      <c r="B4" s="348"/>
      <c r="C4" s="234" t="s">
        <v>1</v>
      </c>
      <c r="D4" s="234" t="s">
        <v>2</v>
      </c>
      <c r="E4" s="234" t="s">
        <v>23</v>
      </c>
      <c r="F4" s="20" t="s">
        <v>5</v>
      </c>
      <c r="G4" s="107" t="s">
        <v>7</v>
      </c>
    </row>
    <row r="5" spans="1:11" ht="75">
      <c r="A5" s="60" t="s">
        <v>9</v>
      </c>
      <c r="B5" s="56" t="s">
        <v>30</v>
      </c>
      <c r="C5" s="58" t="s">
        <v>31</v>
      </c>
      <c r="D5" s="56" t="s">
        <v>12</v>
      </c>
      <c r="E5" s="56" t="s">
        <v>390</v>
      </c>
      <c r="F5" s="137">
        <v>7.3</v>
      </c>
      <c r="G5" s="138"/>
      <c r="H5" s="37"/>
      <c r="I5" s="19"/>
      <c r="J5" s="12"/>
      <c r="K5" s="11"/>
    </row>
    <row r="6" spans="1:11" ht="75">
      <c r="A6" s="135" t="s">
        <v>13</v>
      </c>
      <c r="B6" s="39" t="s">
        <v>14</v>
      </c>
      <c r="C6" s="134" t="s">
        <v>15</v>
      </c>
      <c r="D6" s="39" t="s">
        <v>6</v>
      </c>
      <c r="E6" s="39" t="s">
        <v>32</v>
      </c>
      <c r="F6" s="39">
        <v>87.17</v>
      </c>
      <c r="G6" s="139">
        <f>E6*F6*$F$5</f>
        <v>54.088985000000001</v>
      </c>
      <c r="H6" s="19"/>
      <c r="I6" s="19"/>
      <c r="J6" s="19"/>
    </row>
    <row r="7" spans="1:11" ht="75">
      <c r="A7" s="135" t="s">
        <v>13</v>
      </c>
      <c r="B7" s="39" t="s">
        <v>17</v>
      </c>
      <c r="C7" s="134" t="s">
        <v>18</v>
      </c>
      <c r="D7" s="39" t="s">
        <v>8</v>
      </c>
      <c r="E7" s="39" t="s">
        <v>33</v>
      </c>
      <c r="F7" s="39">
        <v>32.65</v>
      </c>
      <c r="G7" s="139">
        <f t="shared" ref="G7:G8" si="0">E7*F7*$F$5</f>
        <v>15.015734999999999</v>
      </c>
      <c r="H7" s="19"/>
      <c r="I7" s="19"/>
      <c r="J7" s="19"/>
    </row>
    <row r="8" spans="1:11">
      <c r="A8" s="135" t="s">
        <v>13</v>
      </c>
      <c r="B8" s="39" t="s">
        <v>20</v>
      </c>
      <c r="C8" s="134" t="s">
        <v>21</v>
      </c>
      <c r="D8" s="39" t="s">
        <v>3</v>
      </c>
      <c r="E8" s="39" t="s">
        <v>34</v>
      </c>
      <c r="F8" s="39">
        <v>13.44</v>
      </c>
      <c r="G8" s="139">
        <f t="shared" si="0"/>
        <v>17.365823999999996</v>
      </c>
      <c r="H8" s="37"/>
      <c r="I8" s="19"/>
      <c r="J8" s="19"/>
    </row>
    <row r="9" spans="1:11" ht="30">
      <c r="A9" s="60" t="s">
        <v>9</v>
      </c>
      <c r="B9" s="56" t="s">
        <v>266</v>
      </c>
      <c r="C9" s="58" t="s">
        <v>267</v>
      </c>
      <c r="D9" s="56" t="s">
        <v>41</v>
      </c>
      <c r="E9" s="56" t="s">
        <v>390</v>
      </c>
      <c r="F9" s="137">
        <v>6</v>
      </c>
      <c r="G9" s="138"/>
      <c r="H9" s="37"/>
      <c r="I9" s="19"/>
      <c r="J9" s="19"/>
    </row>
    <row r="10" spans="1:11">
      <c r="A10" s="135" t="s">
        <v>13</v>
      </c>
      <c r="B10" s="39" t="s">
        <v>27</v>
      </c>
      <c r="C10" s="134" t="s">
        <v>28</v>
      </c>
      <c r="D10" s="39" t="s">
        <v>3</v>
      </c>
      <c r="E10" s="39" t="s">
        <v>268</v>
      </c>
      <c r="F10" s="39">
        <v>18.98</v>
      </c>
      <c r="G10" s="140">
        <f>E10*F10*$F$9</f>
        <v>13.55172</v>
      </c>
      <c r="H10" s="19"/>
      <c r="I10" s="19"/>
      <c r="J10" s="19"/>
    </row>
    <row r="11" spans="1:11">
      <c r="A11" s="135" t="s">
        <v>13</v>
      </c>
      <c r="B11" s="39" t="s">
        <v>20</v>
      </c>
      <c r="C11" s="134" t="s">
        <v>21</v>
      </c>
      <c r="D11" s="39" t="s">
        <v>3</v>
      </c>
      <c r="E11" s="39" t="s">
        <v>269</v>
      </c>
      <c r="F11" s="39">
        <v>13.44</v>
      </c>
      <c r="G11" s="140">
        <f>E11*F11*$F$9</f>
        <v>14.353919999999999</v>
      </c>
      <c r="H11" s="19"/>
      <c r="I11" s="19"/>
      <c r="J11" s="19"/>
    </row>
    <row r="12" spans="1:11" ht="30">
      <c r="A12" s="135" t="s">
        <v>13</v>
      </c>
      <c r="B12" s="39" t="s">
        <v>261</v>
      </c>
      <c r="C12" s="134" t="s">
        <v>262</v>
      </c>
      <c r="D12" s="39" t="s">
        <v>6</v>
      </c>
      <c r="E12" s="39" t="s">
        <v>263</v>
      </c>
      <c r="F12" s="39">
        <v>20.079999999999998</v>
      </c>
      <c r="G12" s="140">
        <f>E12*F12*$F$9</f>
        <v>0.84335999999999989</v>
      </c>
      <c r="H12" s="19"/>
      <c r="I12" s="19"/>
      <c r="J12" s="19"/>
    </row>
    <row r="13" spans="1:11" ht="30">
      <c r="A13" s="135" t="s">
        <v>13</v>
      </c>
      <c r="B13" s="39" t="s">
        <v>264</v>
      </c>
      <c r="C13" s="134" t="s">
        <v>265</v>
      </c>
      <c r="D13" s="39" t="s">
        <v>8</v>
      </c>
      <c r="E13" s="39" t="s">
        <v>263</v>
      </c>
      <c r="F13" s="39">
        <v>16.8</v>
      </c>
      <c r="G13" s="140">
        <f>E13*F13*$F$9</f>
        <v>0.7056</v>
      </c>
      <c r="H13" s="19"/>
      <c r="I13" s="19"/>
      <c r="J13" s="19"/>
    </row>
    <row r="14" spans="1:11" ht="60">
      <c r="A14" s="60" t="s">
        <v>296</v>
      </c>
      <c r="B14" s="56" t="s">
        <v>302</v>
      </c>
      <c r="C14" s="58" t="s">
        <v>303</v>
      </c>
      <c r="D14" s="56" t="s">
        <v>26</v>
      </c>
      <c r="E14" s="56" t="s">
        <v>390</v>
      </c>
      <c r="F14" s="137">
        <v>6</v>
      </c>
      <c r="G14" s="138"/>
      <c r="H14" s="19"/>
      <c r="I14" s="19"/>
      <c r="J14" s="19"/>
    </row>
    <row r="15" spans="1:11">
      <c r="A15" s="135" t="s">
        <v>13</v>
      </c>
      <c r="B15" s="39" t="s">
        <v>299</v>
      </c>
      <c r="C15" s="134" t="s">
        <v>300</v>
      </c>
      <c r="D15" s="39" t="s">
        <v>3</v>
      </c>
      <c r="E15" s="39" t="s">
        <v>304</v>
      </c>
      <c r="F15" s="39">
        <v>23.89</v>
      </c>
      <c r="G15" s="140">
        <f>E15*F15*$F$14</f>
        <v>19.207560000000001</v>
      </c>
      <c r="H15" s="19"/>
      <c r="I15" s="19"/>
      <c r="J15" s="19"/>
    </row>
    <row r="16" spans="1:11">
      <c r="A16" s="135" t="s">
        <v>13</v>
      </c>
      <c r="B16" s="39" t="s">
        <v>20</v>
      </c>
      <c r="C16" s="134" t="s">
        <v>21</v>
      </c>
      <c r="D16" s="39" t="s">
        <v>3</v>
      </c>
      <c r="E16" s="39" t="s">
        <v>304</v>
      </c>
      <c r="F16" s="39">
        <v>13.44</v>
      </c>
      <c r="G16" s="140">
        <f>E16*F16*$F$14</f>
        <v>10.805760000000001</v>
      </c>
      <c r="H16" s="19"/>
      <c r="I16" s="19"/>
      <c r="J16" s="19"/>
    </row>
    <row r="17" spans="1:10" ht="75">
      <c r="A17" s="60" t="s">
        <v>9</v>
      </c>
      <c r="B17" s="56" t="s">
        <v>279</v>
      </c>
      <c r="C17" s="58" t="s">
        <v>280</v>
      </c>
      <c r="D17" s="56" t="s">
        <v>12</v>
      </c>
      <c r="E17" s="56" t="s">
        <v>391</v>
      </c>
      <c r="F17" s="137">
        <v>7.3</v>
      </c>
      <c r="G17" s="138"/>
      <c r="H17" s="19"/>
      <c r="I17" s="19"/>
      <c r="J17" s="19"/>
    </row>
    <row r="18" spans="1:10" ht="75">
      <c r="A18" s="135" t="s">
        <v>13</v>
      </c>
      <c r="B18" s="39" t="s">
        <v>14</v>
      </c>
      <c r="C18" s="134" t="s">
        <v>15</v>
      </c>
      <c r="D18" s="39" t="s">
        <v>6</v>
      </c>
      <c r="E18" s="39" t="s">
        <v>281</v>
      </c>
      <c r="F18" s="39">
        <v>87.17</v>
      </c>
      <c r="G18" s="140">
        <f>E18*F18*$F$17</f>
        <v>13.999502</v>
      </c>
      <c r="H18" s="19"/>
      <c r="I18" s="19"/>
      <c r="J18" s="19"/>
    </row>
    <row r="19" spans="1:10" ht="75">
      <c r="A19" s="135" t="s">
        <v>13</v>
      </c>
      <c r="B19" s="39" t="s">
        <v>17</v>
      </c>
      <c r="C19" s="134" t="s">
        <v>18</v>
      </c>
      <c r="D19" s="39" t="s">
        <v>8</v>
      </c>
      <c r="E19" s="39" t="s">
        <v>282</v>
      </c>
      <c r="F19" s="39">
        <v>32.65</v>
      </c>
      <c r="G19" s="140">
        <f t="shared" ref="G19:G23" si="1">E19*F19*$F$17</f>
        <v>6.6736599999999999</v>
      </c>
      <c r="H19" s="19"/>
      <c r="I19" s="19"/>
      <c r="J19" s="19"/>
    </row>
    <row r="20" spans="1:10" ht="60">
      <c r="A20" s="135" t="s">
        <v>13</v>
      </c>
      <c r="B20" s="39" t="s">
        <v>274</v>
      </c>
      <c r="C20" s="134" t="s">
        <v>275</v>
      </c>
      <c r="D20" s="39" t="s">
        <v>6</v>
      </c>
      <c r="E20" s="39" t="s">
        <v>276</v>
      </c>
      <c r="F20" s="39">
        <v>146.38</v>
      </c>
      <c r="G20" s="140">
        <f t="shared" si="1"/>
        <v>6.4114439999999995</v>
      </c>
      <c r="H20" s="19"/>
      <c r="I20" s="19"/>
      <c r="J20" s="19"/>
    </row>
    <row r="21" spans="1:10" ht="60">
      <c r="A21" s="135" t="s">
        <v>13</v>
      </c>
      <c r="B21" s="39" t="s">
        <v>277</v>
      </c>
      <c r="C21" s="134" t="s">
        <v>278</v>
      </c>
      <c r="D21" s="39" t="s">
        <v>8</v>
      </c>
      <c r="E21" s="39" t="s">
        <v>270</v>
      </c>
      <c r="F21" s="39">
        <v>29.06</v>
      </c>
      <c r="G21" s="140">
        <f t="shared" si="1"/>
        <v>0.63641399999999992</v>
      </c>
      <c r="H21" s="19"/>
      <c r="I21" s="19"/>
      <c r="J21" s="19"/>
    </row>
    <row r="22" spans="1:10">
      <c r="A22" s="135" t="s">
        <v>13</v>
      </c>
      <c r="B22" s="39" t="s">
        <v>20</v>
      </c>
      <c r="C22" s="134" t="s">
        <v>21</v>
      </c>
      <c r="D22" s="39" t="s">
        <v>3</v>
      </c>
      <c r="E22" s="39" t="s">
        <v>62</v>
      </c>
      <c r="F22" s="39">
        <v>13.44</v>
      </c>
      <c r="G22" s="140">
        <f t="shared" si="1"/>
        <v>2.6490239999999998</v>
      </c>
      <c r="H22" s="19"/>
      <c r="I22" s="19"/>
      <c r="J22" s="19"/>
    </row>
    <row r="23" spans="1:10" ht="30">
      <c r="A23" s="135" t="s">
        <v>13</v>
      </c>
      <c r="B23" s="39" t="s">
        <v>261</v>
      </c>
      <c r="C23" s="134" t="s">
        <v>262</v>
      </c>
      <c r="D23" s="39" t="s">
        <v>6</v>
      </c>
      <c r="E23" s="39" t="s">
        <v>283</v>
      </c>
      <c r="F23" s="39">
        <v>20.079999999999998</v>
      </c>
      <c r="G23" s="140">
        <f t="shared" si="1"/>
        <v>8.9416239999999991</v>
      </c>
      <c r="H23" s="19"/>
      <c r="I23" s="19"/>
      <c r="J23" s="19"/>
    </row>
    <row r="24" spans="1:10" ht="30">
      <c r="A24" s="135" t="s">
        <v>13</v>
      </c>
      <c r="B24" s="39" t="s">
        <v>264</v>
      </c>
      <c r="C24" s="134" t="s">
        <v>265</v>
      </c>
      <c r="D24" s="39" t="s">
        <v>8</v>
      </c>
      <c r="E24" s="39" t="s">
        <v>273</v>
      </c>
      <c r="F24" s="39">
        <v>16.8</v>
      </c>
      <c r="G24" s="140">
        <f>E24*F24*$F$17</f>
        <v>6.9904800000000007</v>
      </c>
      <c r="H24" s="19"/>
      <c r="I24" s="19"/>
      <c r="J24" s="19"/>
    </row>
    <row r="25" spans="1:10">
      <c r="A25" s="60" t="s">
        <v>9</v>
      </c>
      <c r="B25" s="56" t="s">
        <v>387</v>
      </c>
      <c r="C25" s="58" t="s">
        <v>388</v>
      </c>
      <c r="D25" s="56" t="s">
        <v>12</v>
      </c>
      <c r="E25" s="56" t="s">
        <v>391</v>
      </c>
      <c r="F25" s="137">
        <v>7.3</v>
      </c>
      <c r="G25" s="138"/>
      <c r="H25" s="19"/>
      <c r="I25" s="19"/>
      <c r="J25" s="19"/>
    </row>
    <row r="26" spans="1:10">
      <c r="A26" s="135" t="s">
        <v>13</v>
      </c>
      <c r="B26" s="39" t="s">
        <v>20</v>
      </c>
      <c r="C26" s="134" t="s">
        <v>21</v>
      </c>
      <c r="D26" s="39" t="s">
        <v>3</v>
      </c>
      <c r="E26" s="39" t="s">
        <v>389</v>
      </c>
      <c r="F26" s="39">
        <v>13.44</v>
      </c>
      <c r="G26" s="140">
        <f>E26*F26*$F$25</f>
        <v>294.33600000000001</v>
      </c>
      <c r="H26" s="19"/>
      <c r="I26" s="19"/>
      <c r="J26" s="19"/>
    </row>
    <row r="27" spans="1:10" ht="45">
      <c r="A27" s="60" t="s">
        <v>38</v>
      </c>
      <c r="B27" s="56" t="s">
        <v>57</v>
      </c>
      <c r="C27" s="58" t="s">
        <v>58</v>
      </c>
      <c r="D27" s="56" t="s">
        <v>41</v>
      </c>
      <c r="E27" s="56" t="s">
        <v>392</v>
      </c>
      <c r="F27" s="137">
        <v>16.2</v>
      </c>
      <c r="G27" s="138"/>
      <c r="H27" s="19"/>
      <c r="I27" s="19"/>
      <c r="J27" s="19"/>
    </row>
    <row r="28" spans="1:10" ht="30">
      <c r="A28" s="135" t="s">
        <v>42</v>
      </c>
      <c r="B28" s="39" t="s">
        <v>43</v>
      </c>
      <c r="C28" s="134" t="s">
        <v>44</v>
      </c>
      <c r="D28" s="39" t="s">
        <v>26</v>
      </c>
      <c r="E28" s="39" t="s">
        <v>45</v>
      </c>
      <c r="F28" s="39">
        <v>7.88</v>
      </c>
      <c r="G28" s="140">
        <f t="shared" ref="G28:G33" si="2">E28*F28*$F$27</f>
        <v>6.8934239999999996</v>
      </c>
      <c r="H28" s="19"/>
      <c r="I28" s="19"/>
      <c r="J28" s="19"/>
    </row>
    <row r="29" spans="1:10" ht="30">
      <c r="A29" s="135" t="s">
        <v>42</v>
      </c>
      <c r="B29" s="39" t="s">
        <v>59</v>
      </c>
      <c r="C29" s="134" t="s">
        <v>60</v>
      </c>
      <c r="D29" s="39" t="s">
        <v>26</v>
      </c>
      <c r="E29" s="39" t="s">
        <v>61</v>
      </c>
      <c r="F29" s="39">
        <v>19.190000000000001</v>
      </c>
      <c r="G29" s="140">
        <f t="shared" si="2"/>
        <v>45.699066000000002</v>
      </c>
      <c r="H29" s="19"/>
      <c r="I29" s="19"/>
      <c r="J29" s="19"/>
    </row>
    <row r="30" spans="1:10">
      <c r="A30" s="135" t="s">
        <v>42</v>
      </c>
      <c r="B30" s="39" t="s">
        <v>46</v>
      </c>
      <c r="C30" s="134" t="s">
        <v>47</v>
      </c>
      <c r="D30" s="39" t="s">
        <v>48</v>
      </c>
      <c r="E30" s="39" t="s">
        <v>62</v>
      </c>
      <c r="F30" s="39">
        <v>7.93</v>
      </c>
      <c r="G30" s="140">
        <f t="shared" si="2"/>
        <v>3.4685819999999996</v>
      </c>
      <c r="H30" s="19"/>
      <c r="I30" s="19"/>
      <c r="J30" s="19"/>
    </row>
    <row r="31" spans="1:10" ht="30">
      <c r="A31" s="135" t="s">
        <v>42</v>
      </c>
      <c r="B31" s="39" t="s">
        <v>50</v>
      </c>
      <c r="C31" s="134" t="s">
        <v>51</v>
      </c>
      <c r="D31" s="39" t="s">
        <v>26</v>
      </c>
      <c r="E31" s="39" t="s">
        <v>63</v>
      </c>
      <c r="F31" s="39">
        <v>14.79</v>
      </c>
      <c r="G31" s="140">
        <f t="shared" si="2"/>
        <v>117.16342199999998</v>
      </c>
      <c r="H31" s="19"/>
      <c r="I31" s="19"/>
      <c r="J31" s="19"/>
    </row>
    <row r="32" spans="1:10">
      <c r="A32" s="135" t="s">
        <v>13</v>
      </c>
      <c r="B32" s="39" t="s">
        <v>53</v>
      </c>
      <c r="C32" s="134" t="s">
        <v>54</v>
      </c>
      <c r="D32" s="39" t="s">
        <v>3</v>
      </c>
      <c r="E32" s="39" t="s">
        <v>64</v>
      </c>
      <c r="F32" s="39">
        <v>18.86</v>
      </c>
      <c r="G32" s="140">
        <f t="shared" si="2"/>
        <v>194.92941599999997</v>
      </c>
      <c r="H32" s="19"/>
      <c r="I32" s="19"/>
      <c r="J32" s="19"/>
    </row>
    <row r="33" spans="1:13">
      <c r="A33" s="135" t="s">
        <v>13</v>
      </c>
      <c r="B33" s="39" t="s">
        <v>20</v>
      </c>
      <c r="C33" s="134" t="s">
        <v>21</v>
      </c>
      <c r="D33" s="39" t="s">
        <v>3</v>
      </c>
      <c r="E33" s="39" t="s">
        <v>65</v>
      </c>
      <c r="F33" s="39">
        <v>13.44</v>
      </c>
      <c r="G33" s="140">
        <f t="shared" si="2"/>
        <v>59.439743999999997</v>
      </c>
      <c r="H33" s="19"/>
      <c r="I33" s="19"/>
      <c r="J33" s="19"/>
    </row>
    <row r="34" spans="1:13">
      <c r="A34" s="239"/>
      <c r="B34" s="307"/>
      <c r="C34" s="308"/>
      <c r="D34" s="307"/>
      <c r="E34" s="307"/>
      <c r="F34" s="309"/>
      <c r="G34" s="310"/>
      <c r="H34" s="19"/>
      <c r="I34" s="19"/>
      <c r="J34" s="19"/>
    </row>
    <row r="35" spans="1:13" ht="30">
      <c r="A35" s="229" t="s">
        <v>433</v>
      </c>
      <c r="B35" s="231" t="s">
        <v>492</v>
      </c>
      <c r="C35" s="223" t="s">
        <v>484</v>
      </c>
      <c r="D35" s="231" t="s">
        <v>3</v>
      </c>
      <c r="E35" s="305">
        <v>0.3</v>
      </c>
      <c r="F35" s="231">
        <v>101.29</v>
      </c>
      <c r="G35" s="306">
        <f t="shared" ref="G35:G37" si="3">E35*F35</f>
        <v>30.387</v>
      </c>
      <c r="H35" s="19"/>
      <c r="I35" s="19"/>
      <c r="J35" s="19"/>
    </row>
    <row r="36" spans="1:13">
      <c r="A36" s="229" t="s">
        <v>433</v>
      </c>
      <c r="B36" s="231"/>
      <c r="C36" s="223" t="s">
        <v>678</v>
      </c>
      <c r="D36" s="231" t="s">
        <v>3</v>
      </c>
      <c r="E36" s="305">
        <v>0.43680000000000002</v>
      </c>
      <c r="F36" s="231">
        <v>36.44</v>
      </c>
      <c r="G36" s="306">
        <f t="shared" si="3"/>
        <v>15.916992</v>
      </c>
      <c r="H36" s="19"/>
      <c r="I36" s="19"/>
      <c r="J36" s="19"/>
    </row>
    <row r="37" spans="1:13" ht="30">
      <c r="A37" s="229" t="s">
        <v>433</v>
      </c>
      <c r="B37" s="231" t="s">
        <v>504</v>
      </c>
      <c r="C37" s="223" t="s">
        <v>505</v>
      </c>
      <c r="D37" s="231" t="s">
        <v>3</v>
      </c>
      <c r="E37" s="305">
        <v>0.4</v>
      </c>
      <c r="F37" s="231">
        <v>28.66</v>
      </c>
      <c r="G37" s="306">
        <f t="shared" si="3"/>
        <v>11.464</v>
      </c>
      <c r="H37" s="19"/>
      <c r="I37" s="19"/>
      <c r="J37" s="19"/>
    </row>
    <row r="38" spans="1:13">
      <c r="A38" s="345" t="s">
        <v>24</v>
      </c>
      <c r="B38" s="346"/>
      <c r="C38" s="346"/>
      <c r="D38" s="346"/>
      <c r="E38" s="346"/>
      <c r="F38" s="346"/>
      <c r="G38" s="136">
        <f>SUM(G6:G37)</f>
        <v>971.93825799999991</v>
      </c>
      <c r="H38" s="19"/>
      <c r="I38" s="19"/>
      <c r="J38" s="19"/>
    </row>
    <row r="39" spans="1:13">
      <c r="H39" s="19"/>
      <c r="I39" s="19"/>
      <c r="J39" s="19"/>
    </row>
    <row r="40" spans="1:13">
      <c r="H40" s="19"/>
      <c r="I40" s="19"/>
      <c r="J40" s="19"/>
    </row>
    <row r="41" spans="1:13">
      <c r="H41" s="21"/>
      <c r="I41" s="22"/>
      <c r="J41" s="23"/>
      <c r="K41" s="24"/>
      <c r="L41" s="25"/>
      <c r="M41" s="25"/>
    </row>
    <row r="42" spans="1:13">
      <c r="H42" s="26"/>
      <c r="I42" s="27"/>
      <c r="J42" s="25"/>
      <c r="K42" s="24"/>
      <c r="L42" s="25"/>
      <c r="M42" s="25"/>
    </row>
    <row r="43" spans="1:13">
      <c r="H43" s="25"/>
      <c r="I43" s="28"/>
      <c r="J43" s="23"/>
      <c r="K43" s="24"/>
      <c r="L43" s="29"/>
      <c r="M43" s="30"/>
    </row>
  </sheetData>
  <mergeCells count="4">
    <mergeCell ref="A38:F38"/>
    <mergeCell ref="A4:B4"/>
    <mergeCell ref="C1:G1"/>
    <mergeCell ref="C2:G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57" orientation="portrait" r:id="rId1"/>
</worksheet>
</file>

<file path=xl/worksheets/sheet9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7"/>
  <sheetViews>
    <sheetView view="pageBreakPreview" zoomScaleNormal="85" zoomScaleSheetLayoutView="100" workbookViewId="0">
      <selection activeCell="F19" sqref="F19"/>
    </sheetView>
  </sheetViews>
  <sheetFormatPr defaultRowHeight="15"/>
  <cols>
    <col min="1" max="1" width="13.42578125" bestFit="1" customWidth="1"/>
    <col min="2" max="2" width="6" bestFit="1" customWidth="1"/>
    <col min="3" max="3" width="61.28515625" customWidth="1"/>
    <col min="4" max="4" width="9.140625" bestFit="1" customWidth="1"/>
    <col min="5" max="5" width="15.140625" bestFit="1" customWidth="1"/>
    <col min="6" max="6" width="11.85546875" bestFit="1" customWidth="1"/>
    <col min="7" max="7" width="14.140625" style="51" bestFit="1" customWidth="1"/>
    <col min="8" max="8" width="12.42578125" bestFit="1" customWidth="1"/>
    <col min="9" max="9" width="9.7109375" bestFit="1" customWidth="1"/>
    <col min="11" max="11" width="12.28515625" bestFit="1" customWidth="1"/>
  </cols>
  <sheetData>
    <row r="1" spans="1:13" ht="33" customHeight="1">
      <c r="A1" s="321" t="s">
        <v>393</v>
      </c>
      <c r="B1" s="322" t="s">
        <v>710</v>
      </c>
      <c r="C1" s="337" t="s">
        <v>394</v>
      </c>
      <c r="D1" s="338"/>
      <c r="E1" s="338"/>
      <c r="F1" s="338"/>
      <c r="G1" s="339"/>
    </row>
    <row r="2" spans="1:13" ht="38.25" customHeight="1">
      <c r="A2" s="323" t="s">
        <v>234</v>
      </c>
      <c r="B2" s="324">
        <v>88</v>
      </c>
      <c r="C2" s="340" t="s">
        <v>677</v>
      </c>
      <c r="D2" s="341"/>
      <c r="E2" s="341"/>
      <c r="F2" s="341"/>
      <c r="G2" s="342"/>
    </row>
    <row r="3" spans="1:13" ht="3" customHeight="1">
      <c r="A3" s="43"/>
      <c r="B3" s="44"/>
      <c r="C3" s="44"/>
      <c r="D3" s="44"/>
      <c r="E3" s="44"/>
      <c r="F3" s="44"/>
      <c r="G3" s="52"/>
    </row>
    <row r="4" spans="1:13" ht="40.5" customHeight="1">
      <c r="A4" s="347" t="s">
        <v>0</v>
      </c>
      <c r="B4" s="348"/>
      <c r="C4" s="217" t="s">
        <v>1</v>
      </c>
      <c r="D4" s="217" t="s">
        <v>2</v>
      </c>
      <c r="E4" s="217" t="s">
        <v>23</v>
      </c>
      <c r="F4" s="20" t="s">
        <v>5</v>
      </c>
      <c r="G4" s="107" t="s">
        <v>7</v>
      </c>
    </row>
    <row r="5" spans="1:13" ht="60">
      <c r="A5" s="60" t="s">
        <v>296</v>
      </c>
      <c r="B5" s="56" t="s">
        <v>302</v>
      </c>
      <c r="C5" s="58" t="s">
        <v>303</v>
      </c>
      <c r="D5" s="56" t="s">
        <v>26</v>
      </c>
      <c r="E5" s="56" t="s">
        <v>390</v>
      </c>
      <c r="F5" s="137">
        <v>6</v>
      </c>
      <c r="G5" s="138"/>
      <c r="H5" s="19"/>
      <c r="I5" s="19"/>
      <c r="J5" s="19"/>
    </row>
    <row r="6" spans="1:13">
      <c r="A6" s="135" t="s">
        <v>13</v>
      </c>
      <c r="B6" s="39" t="s">
        <v>299</v>
      </c>
      <c r="C6" s="134" t="s">
        <v>300</v>
      </c>
      <c r="D6" s="39" t="s">
        <v>3</v>
      </c>
      <c r="E6" s="232">
        <v>3.5000000000000003E-2</v>
      </c>
      <c r="F6" s="39">
        <v>23.89</v>
      </c>
      <c r="G6" s="140">
        <f>E6*F6*$F$5</f>
        <v>5.0169000000000006</v>
      </c>
      <c r="H6" s="19"/>
      <c r="I6" s="19"/>
      <c r="J6" s="19"/>
    </row>
    <row r="7" spans="1:13">
      <c r="A7" s="135" t="s">
        <v>13</v>
      </c>
      <c r="B7" s="39" t="s">
        <v>20</v>
      </c>
      <c r="C7" s="134" t="s">
        <v>21</v>
      </c>
      <c r="D7" s="39" t="s">
        <v>3</v>
      </c>
      <c r="E7" s="232">
        <v>0.11</v>
      </c>
      <c r="F7" s="39">
        <v>13.44</v>
      </c>
      <c r="G7" s="140">
        <f>E7*F7*$F$5</f>
        <v>8.8704000000000001</v>
      </c>
      <c r="H7" s="19"/>
      <c r="I7" s="19"/>
      <c r="J7" s="19"/>
    </row>
    <row r="8" spans="1:13" ht="30">
      <c r="A8" s="229" t="s">
        <v>433</v>
      </c>
      <c r="B8" s="231" t="s">
        <v>492</v>
      </c>
      <c r="C8" s="223" t="s">
        <v>484</v>
      </c>
      <c r="D8" s="231" t="s">
        <v>3</v>
      </c>
      <c r="E8" s="305">
        <v>4.7600000000000003E-3</v>
      </c>
      <c r="F8" s="231">
        <v>101.29</v>
      </c>
      <c r="G8" s="306">
        <f t="shared" ref="G8:G10" si="0">E8*F8</f>
        <v>0.48214040000000008</v>
      </c>
      <c r="H8" s="19"/>
      <c r="I8" s="19"/>
      <c r="J8" s="19"/>
    </row>
    <row r="9" spans="1:13">
      <c r="A9" s="229" t="s">
        <v>433</v>
      </c>
      <c r="B9" s="231"/>
      <c r="C9" s="223" t="s">
        <v>678</v>
      </c>
      <c r="D9" s="231" t="s">
        <v>3</v>
      </c>
      <c r="E9" s="305">
        <v>6.0000000000000001E-3</v>
      </c>
      <c r="F9" s="231">
        <v>36.44</v>
      </c>
      <c r="G9" s="306">
        <f t="shared" si="0"/>
        <v>0.21864</v>
      </c>
      <c r="H9" s="19"/>
      <c r="I9" s="19"/>
      <c r="J9" s="19"/>
    </row>
    <row r="10" spans="1:13" ht="30">
      <c r="A10" s="229" t="s">
        <v>433</v>
      </c>
      <c r="B10" s="231" t="s">
        <v>504</v>
      </c>
      <c r="C10" s="223" t="s">
        <v>505</v>
      </c>
      <c r="D10" s="231" t="s">
        <v>3</v>
      </c>
      <c r="E10" s="305">
        <v>6.0000000000000001E-3</v>
      </c>
      <c r="F10" s="231">
        <v>28.66</v>
      </c>
      <c r="G10" s="306">
        <f t="shared" si="0"/>
        <v>0.17196</v>
      </c>
      <c r="H10" s="19"/>
      <c r="I10" s="19"/>
      <c r="J10" s="19"/>
    </row>
    <row r="11" spans="1:13">
      <c r="A11" s="345" t="s">
        <v>24</v>
      </c>
      <c r="B11" s="346"/>
      <c r="C11" s="346"/>
      <c r="D11" s="346"/>
      <c r="E11" s="346"/>
      <c r="F11" s="346"/>
      <c r="G11" s="136">
        <f>SUM(G6:G10)</f>
        <v>14.760040400000001</v>
      </c>
      <c r="H11" s="19"/>
      <c r="I11" s="19"/>
      <c r="J11" s="19"/>
    </row>
    <row r="12" spans="1:13">
      <c r="H12" s="19"/>
      <c r="I12" s="19"/>
      <c r="J12" s="19"/>
    </row>
    <row r="13" spans="1:13">
      <c r="H13" s="19"/>
      <c r="I13" s="19"/>
      <c r="J13" s="19"/>
    </row>
    <row r="14" spans="1:13">
      <c r="H14" s="19"/>
      <c r="I14" s="19"/>
      <c r="J14" s="19"/>
    </row>
    <row r="15" spans="1:13">
      <c r="H15" s="21"/>
      <c r="I15" s="22"/>
      <c r="J15" s="23"/>
      <c r="K15" s="24"/>
      <c r="L15" s="25"/>
      <c r="M15" s="25"/>
    </row>
    <row r="16" spans="1:13">
      <c r="H16" s="26"/>
      <c r="I16" s="27"/>
      <c r="J16" s="25"/>
      <c r="K16" s="24"/>
      <c r="L16" s="25"/>
      <c r="M16" s="25"/>
    </row>
    <row r="17" spans="8:13">
      <c r="H17" s="25"/>
      <c r="I17" s="28"/>
      <c r="J17" s="23"/>
      <c r="K17" s="24"/>
      <c r="L17" s="29"/>
      <c r="M17" s="30"/>
    </row>
  </sheetData>
  <mergeCells count="4">
    <mergeCell ref="C1:G1"/>
    <mergeCell ref="C2:G2"/>
    <mergeCell ref="A4:B4"/>
    <mergeCell ref="A11:F11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0" orientation="portrait" r:id="rId1"/>
</worksheet>
</file>

<file path=xl/worksheets/sheet9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4"/>
  <sheetViews>
    <sheetView view="pageBreakPreview" zoomScaleNormal="85" zoomScaleSheetLayoutView="100" workbookViewId="0">
      <selection activeCell="F19" sqref="F19"/>
    </sheetView>
  </sheetViews>
  <sheetFormatPr defaultRowHeight="15"/>
  <cols>
    <col min="1" max="1" width="13.42578125" bestFit="1" customWidth="1"/>
    <col min="2" max="2" width="6" bestFit="1" customWidth="1"/>
    <col min="3" max="3" width="61.28515625" customWidth="1"/>
    <col min="4" max="4" width="9.140625" bestFit="1" customWidth="1"/>
    <col min="5" max="5" width="15.140625" bestFit="1" customWidth="1"/>
    <col min="6" max="6" width="11.85546875" bestFit="1" customWidth="1"/>
    <col min="7" max="7" width="9.7109375" style="51" bestFit="1" customWidth="1"/>
    <col min="8" max="8" width="12.42578125" bestFit="1" customWidth="1"/>
    <col min="9" max="9" width="9.7109375" bestFit="1" customWidth="1"/>
    <col min="11" max="11" width="12.28515625" bestFit="1" customWidth="1"/>
  </cols>
  <sheetData>
    <row r="1" spans="1:13" ht="33" customHeight="1">
      <c r="A1" s="321" t="s">
        <v>393</v>
      </c>
      <c r="B1" s="322" t="s">
        <v>710</v>
      </c>
      <c r="C1" s="337" t="s">
        <v>394</v>
      </c>
      <c r="D1" s="338"/>
      <c r="E1" s="338"/>
      <c r="F1" s="338"/>
      <c r="G1" s="339"/>
    </row>
    <row r="2" spans="1:13" ht="38.25" customHeight="1">
      <c r="A2" s="323" t="s">
        <v>235</v>
      </c>
      <c r="B2" s="324">
        <v>89</v>
      </c>
      <c r="C2" s="340" t="s">
        <v>711</v>
      </c>
      <c r="D2" s="341"/>
      <c r="E2" s="341"/>
      <c r="F2" s="341"/>
      <c r="G2" s="342"/>
    </row>
    <row r="3" spans="1:13" ht="3" customHeight="1">
      <c r="A3" s="43"/>
      <c r="B3" s="44"/>
      <c r="C3" s="44"/>
      <c r="D3" s="44"/>
      <c r="E3" s="44"/>
      <c r="F3" s="44"/>
      <c r="G3" s="52"/>
    </row>
    <row r="4" spans="1:13" ht="40.5" customHeight="1">
      <c r="A4" s="347" t="s">
        <v>0</v>
      </c>
      <c r="B4" s="348"/>
      <c r="C4" s="217" t="s">
        <v>1</v>
      </c>
      <c r="D4" s="217" t="s">
        <v>2</v>
      </c>
      <c r="E4" s="217" t="s">
        <v>23</v>
      </c>
      <c r="F4" s="20" t="s">
        <v>5</v>
      </c>
      <c r="G4" s="107" t="s">
        <v>7</v>
      </c>
    </row>
    <row r="5" spans="1:13" ht="60">
      <c r="A5" s="60" t="s">
        <v>296</v>
      </c>
      <c r="B5" s="56" t="s">
        <v>302</v>
      </c>
      <c r="C5" s="58" t="s">
        <v>303</v>
      </c>
      <c r="D5" s="56" t="s">
        <v>26</v>
      </c>
      <c r="E5" s="56" t="s">
        <v>390</v>
      </c>
      <c r="F5" s="137">
        <v>6</v>
      </c>
      <c r="G5" s="138"/>
      <c r="H5" s="19"/>
      <c r="I5" s="19"/>
      <c r="J5" s="19"/>
    </row>
    <row r="6" spans="1:13">
      <c r="A6" s="135" t="s">
        <v>13</v>
      </c>
      <c r="B6" s="39" t="s">
        <v>299</v>
      </c>
      <c r="C6" s="134" t="s">
        <v>300</v>
      </c>
      <c r="D6" s="39" t="s">
        <v>3</v>
      </c>
      <c r="E6" s="232">
        <v>3.5000000000000003E-2</v>
      </c>
      <c r="F6" s="39">
        <v>23.89</v>
      </c>
      <c r="G6" s="140">
        <f>E6*F6*$F$5</f>
        <v>5.0169000000000006</v>
      </c>
      <c r="H6" s="19"/>
      <c r="I6" s="19"/>
      <c r="J6" s="19"/>
    </row>
    <row r="7" spans="1:13">
      <c r="A7" s="135" t="s">
        <v>13</v>
      </c>
      <c r="B7" s="39" t="s">
        <v>20</v>
      </c>
      <c r="C7" s="134" t="s">
        <v>21</v>
      </c>
      <c r="D7" s="39" t="s">
        <v>3</v>
      </c>
      <c r="E7" s="232">
        <v>0.112</v>
      </c>
      <c r="F7" s="39">
        <v>13.44</v>
      </c>
      <c r="G7" s="140">
        <f>E7*F7*$F$5</f>
        <v>9.0316799999999997</v>
      </c>
      <c r="H7" s="19"/>
      <c r="I7" s="19"/>
      <c r="J7" s="19"/>
    </row>
    <row r="8" spans="1:13" ht="30">
      <c r="A8" s="229" t="s">
        <v>433</v>
      </c>
      <c r="B8" s="231" t="s">
        <v>492</v>
      </c>
      <c r="C8" s="223" t="s">
        <v>484</v>
      </c>
      <c r="D8" s="231" t="s">
        <v>3</v>
      </c>
      <c r="E8" s="305">
        <v>4.8999999999999998E-3</v>
      </c>
      <c r="F8" s="231">
        <v>101.29</v>
      </c>
      <c r="G8" s="306">
        <f t="shared" ref="G8:G10" si="0">E8*F8</f>
        <v>0.49632100000000001</v>
      </c>
      <c r="H8" s="19"/>
      <c r="I8" s="19"/>
      <c r="J8" s="19"/>
    </row>
    <row r="9" spans="1:13">
      <c r="A9" s="229" t="s">
        <v>433</v>
      </c>
      <c r="B9" s="231"/>
      <c r="C9" s="223" t="s">
        <v>678</v>
      </c>
      <c r="D9" s="231" t="s">
        <v>3</v>
      </c>
      <c r="E9" s="305">
        <v>6.0000000000000001E-3</v>
      </c>
      <c r="F9" s="231">
        <v>36.44</v>
      </c>
      <c r="G9" s="306">
        <f t="shared" si="0"/>
        <v>0.21864</v>
      </c>
      <c r="H9" s="19"/>
      <c r="I9" s="19"/>
      <c r="J9" s="19"/>
    </row>
    <row r="10" spans="1:13" ht="30">
      <c r="A10" s="229" t="s">
        <v>433</v>
      </c>
      <c r="B10" s="231" t="s">
        <v>504</v>
      </c>
      <c r="C10" s="223" t="s">
        <v>505</v>
      </c>
      <c r="D10" s="231" t="s">
        <v>3</v>
      </c>
      <c r="E10" s="305">
        <v>6.0000000000000001E-3</v>
      </c>
      <c r="F10" s="231">
        <v>28.66</v>
      </c>
      <c r="G10" s="306">
        <f t="shared" si="0"/>
        <v>0.17196</v>
      </c>
      <c r="H10" s="19"/>
      <c r="I10" s="19"/>
      <c r="J10" s="19"/>
    </row>
    <row r="11" spans="1:13">
      <c r="A11" s="345" t="s">
        <v>24</v>
      </c>
      <c r="B11" s="346"/>
      <c r="C11" s="346"/>
      <c r="D11" s="346"/>
      <c r="E11" s="346"/>
      <c r="F11" s="346"/>
      <c r="G11" s="136">
        <f>SUM(G6:G10)</f>
        <v>14.935501000000002</v>
      </c>
      <c r="H11" s="19"/>
      <c r="I11" s="19"/>
      <c r="J11" s="19"/>
    </row>
    <row r="12" spans="1:13">
      <c r="H12" s="21"/>
      <c r="I12" s="22"/>
      <c r="J12" s="23"/>
      <c r="K12" s="24"/>
      <c r="L12" s="25"/>
      <c r="M12" s="25"/>
    </row>
    <row r="13" spans="1:13">
      <c r="H13" s="26"/>
      <c r="I13" s="27"/>
      <c r="J13" s="25"/>
      <c r="K13" s="24"/>
      <c r="L13" s="25"/>
      <c r="M13" s="25"/>
    </row>
    <row r="14" spans="1:13">
      <c r="H14" s="25"/>
      <c r="I14" s="28"/>
      <c r="J14" s="23"/>
      <c r="K14" s="24"/>
      <c r="L14" s="29"/>
      <c r="M14" s="30"/>
    </row>
  </sheetData>
  <mergeCells count="4">
    <mergeCell ref="C1:G1"/>
    <mergeCell ref="C2:G2"/>
    <mergeCell ref="A4:B4"/>
    <mergeCell ref="A11:F11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2" orientation="portrait" r:id="rId1"/>
</worksheet>
</file>

<file path=xl/worksheets/sheet93.xml><?xml version="1.0" encoding="utf-8"?>
<worksheet xmlns="http://schemas.openxmlformats.org/spreadsheetml/2006/main" xmlns:r="http://schemas.openxmlformats.org/officeDocument/2006/relationships">
  <sheetPr codeName="Plan84">
    <pageSetUpPr fitToPage="1"/>
  </sheetPr>
  <dimension ref="A1:M17"/>
  <sheetViews>
    <sheetView view="pageBreakPreview" zoomScaleNormal="85" zoomScaleSheetLayoutView="100" workbookViewId="0">
      <selection activeCell="F19" sqref="F19"/>
    </sheetView>
  </sheetViews>
  <sheetFormatPr defaultRowHeight="15"/>
  <cols>
    <col min="1" max="1" width="13.42578125" bestFit="1" customWidth="1"/>
    <col min="2" max="2" width="6" bestFit="1" customWidth="1"/>
    <col min="3" max="3" width="64.140625" customWidth="1"/>
    <col min="4" max="4" width="9.140625" bestFit="1" customWidth="1"/>
    <col min="5" max="5" width="9.5703125" bestFit="1" customWidth="1"/>
    <col min="6" max="6" width="13.5703125" customWidth="1"/>
    <col min="7" max="7" width="9.5703125" style="51" bestFit="1" customWidth="1"/>
    <col min="8" max="8" width="12.42578125" bestFit="1" customWidth="1"/>
    <col min="9" max="9" width="9.7109375" bestFit="1" customWidth="1"/>
    <col min="11" max="11" width="12.28515625" bestFit="1" customWidth="1"/>
  </cols>
  <sheetData>
    <row r="1" spans="1:13" ht="33" customHeight="1">
      <c r="A1" s="321" t="s">
        <v>393</v>
      </c>
      <c r="B1" s="322" t="s">
        <v>710</v>
      </c>
      <c r="C1" s="337" t="s">
        <v>394</v>
      </c>
      <c r="D1" s="338"/>
      <c r="E1" s="338"/>
      <c r="F1" s="338"/>
      <c r="G1" s="339"/>
    </row>
    <row r="2" spans="1:13" ht="38.25" customHeight="1">
      <c r="A2" s="323" t="s">
        <v>236</v>
      </c>
      <c r="B2" s="324">
        <v>90</v>
      </c>
      <c r="C2" s="340" t="s">
        <v>237</v>
      </c>
      <c r="D2" s="341"/>
      <c r="E2" s="341"/>
      <c r="F2" s="341"/>
      <c r="G2" s="342"/>
    </row>
    <row r="3" spans="1:13" ht="3" customHeight="1">
      <c r="A3" s="43"/>
      <c r="B3" s="44"/>
      <c r="C3" s="44"/>
      <c r="D3" s="44"/>
      <c r="E3" s="44"/>
      <c r="F3" s="44"/>
      <c r="G3" s="52"/>
    </row>
    <row r="4" spans="1:13" ht="40.5" customHeight="1">
      <c r="A4" s="347" t="s">
        <v>0</v>
      </c>
      <c r="B4" s="348"/>
      <c r="C4" s="188" t="s">
        <v>1</v>
      </c>
      <c r="D4" s="188" t="s">
        <v>2</v>
      </c>
      <c r="E4" s="188" t="s">
        <v>23</v>
      </c>
      <c r="F4" s="20" t="s">
        <v>5</v>
      </c>
      <c r="G4" s="107" t="s">
        <v>7</v>
      </c>
    </row>
    <row r="5" spans="1:13" ht="90">
      <c r="A5" s="143" t="s">
        <v>399</v>
      </c>
      <c r="B5" s="137" t="s">
        <v>400</v>
      </c>
      <c r="C5" s="141" t="s">
        <v>401</v>
      </c>
      <c r="D5" s="137" t="s">
        <v>346</v>
      </c>
      <c r="E5" s="137" t="s">
        <v>4</v>
      </c>
      <c r="F5" s="137"/>
      <c r="G5" s="142"/>
      <c r="H5" s="37"/>
      <c r="I5" s="19"/>
      <c r="J5" s="12"/>
      <c r="K5" s="11"/>
    </row>
    <row r="6" spans="1:13">
      <c r="A6" s="135" t="s">
        <v>13</v>
      </c>
      <c r="B6" s="39" t="s">
        <v>299</v>
      </c>
      <c r="C6" s="134" t="s">
        <v>300</v>
      </c>
      <c r="D6" s="39" t="s">
        <v>3</v>
      </c>
      <c r="E6" s="197" t="s">
        <v>408</v>
      </c>
      <c r="F6" s="39">
        <v>23.89</v>
      </c>
      <c r="G6" s="140">
        <f t="shared" ref="G6:G10" si="0">E6*F6</f>
        <v>18.6342</v>
      </c>
      <c r="H6" s="172"/>
      <c r="I6" s="19"/>
      <c r="J6" s="19"/>
    </row>
    <row r="7" spans="1:13">
      <c r="A7" s="135" t="s">
        <v>13</v>
      </c>
      <c r="B7" s="39" t="s">
        <v>20</v>
      </c>
      <c r="C7" s="134" t="s">
        <v>21</v>
      </c>
      <c r="D7" s="39" t="s">
        <v>3</v>
      </c>
      <c r="E7" s="197" t="s">
        <v>408</v>
      </c>
      <c r="F7" s="39">
        <v>13.44</v>
      </c>
      <c r="G7" s="140">
        <f t="shared" si="0"/>
        <v>10.4832</v>
      </c>
      <c r="H7" s="172"/>
      <c r="I7" s="19"/>
      <c r="J7" s="19"/>
    </row>
    <row r="8" spans="1:13" ht="30">
      <c r="A8" s="229" t="s">
        <v>433</v>
      </c>
      <c r="B8" s="231" t="s">
        <v>492</v>
      </c>
      <c r="C8" s="223" t="s">
        <v>484</v>
      </c>
      <c r="D8" s="231" t="s">
        <v>3</v>
      </c>
      <c r="E8" s="305">
        <v>7.0000000000000001E-3</v>
      </c>
      <c r="F8" s="231">
        <v>101.29</v>
      </c>
      <c r="G8" s="306">
        <f t="shared" si="0"/>
        <v>0.70903000000000005</v>
      </c>
      <c r="H8" s="264"/>
      <c r="I8" s="19"/>
      <c r="J8" s="19"/>
    </row>
    <row r="9" spans="1:13">
      <c r="A9" s="229" t="s">
        <v>433</v>
      </c>
      <c r="B9" s="231"/>
      <c r="C9" s="223" t="s">
        <v>678</v>
      </c>
      <c r="D9" s="231" t="s">
        <v>3</v>
      </c>
      <c r="E9" s="305">
        <v>1.9300000000000001E-2</v>
      </c>
      <c r="F9" s="231">
        <v>36.44</v>
      </c>
      <c r="G9" s="306">
        <f t="shared" si="0"/>
        <v>0.70329200000000003</v>
      </c>
      <c r="H9" s="264"/>
      <c r="I9" s="19"/>
      <c r="J9" s="19"/>
    </row>
    <row r="10" spans="1:13" ht="30">
      <c r="A10" s="229" t="s">
        <v>433</v>
      </c>
      <c r="B10" s="231" t="s">
        <v>504</v>
      </c>
      <c r="C10" s="223" t="s">
        <v>505</v>
      </c>
      <c r="D10" s="231" t="s">
        <v>3</v>
      </c>
      <c r="E10" s="305">
        <v>1.4999999999999999E-2</v>
      </c>
      <c r="F10" s="231">
        <v>28.66</v>
      </c>
      <c r="G10" s="306">
        <f t="shared" si="0"/>
        <v>0.4299</v>
      </c>
      <c r="H10" s="264"/>
      <c r="I10" s="19"/>
      <c r="J10" s="19"/>
    </row>
    <row r="11" spans="1:13">
      <c r="A11" s="364" t="s">
        <v>24</v>
      </c>
      <c r="B11" s="365"/>
      <c r="C11" s="365"/>
      <c r="D11" s="365"/>
      <c r="E11" s="365"/>
      <c r="F11" s="365"/>
      <c r="G11" s="136">
        <f>SUM(G6:G10)</f>
        <v>30.959622</v>
      </c>
      <c r="H11" s="19"/>
      <c r="I11" s="19"/>
      <c r="J11" s="19"/>
    </row>
    <row r="12" spans="1:13">
      <c r="H12" s="19"/>
      <c r="I12" s="19"/>
      <c r="J12" s="19"/>
    </row>
    <row r="13" spans="1:13">
      <c r="H13" s="19"/>
      <c r="I13" s="19"/>
      <c r="J13" s="19"/>
    </row>
    <row r="14" spans="1:13">
      <c r="H14" s="19"/>
      <c r="I14" s="19"/>
      <c r="J14" s="19"/>
    </row>
    <row r="15" spans="1:13">
      <c r="H15" s="21"/>
      <c r="I15" s="22"/>
      <c r="J15" s="23"/>
      <c r="K15" s="24"/>
      <c r="L15" s="25"/>
      <c r="M15" s="25"/>
    </row>
    <row r="16" spans="1:13">
      <c r="H16" s="26"/>
      <c r="I16" s="27"/>
      <c r="J16" s="25"/>
      <c r="K16" s="24"/>
      <c r="L16" s="25"/>
      <c r="M16" s="25"/>
    </row>
    <row r="17" spans="8:13">
      <c r="H17" s="25"/>
      <c r="I17" s="28"/>
      <c r="J17" s="23"/>
      <c r="K17" s="24"/>
      <c r="L17" s="29"/>
      <c r="M17" s="30"/>
    </row>
  </sheetData>
  <mergeCells count="4">
    <mergeCell ref="C1:G1"/>
    <mergeCell ref="C2:G2"/>
    <mergeCell ref="A4:B4"/>
    <mergeCell ref="A11:F11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3" orientation="portrait" r:id="rId1"/>
</worksheet>
</file>

<file path=xl/worksheets/sheet9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7"/>
  <sheetViews>
    <sheetView view="pageBreakPreview" zoomScaleNormal="85" zoomScaleSheetLayoutView="100" workbookViewId="0">
      <selection activeCell="F19" sqref="F19"/>
    </sheetView>
  </sheetViews>
  <sheetFormatPr defaultRowHeight="15"/>
  <cols>
    <col min="1" max="1" width="13.42578125" bestFit="1" customWidth="1"/>
    <col min="2" max="2" width="6" bestFit="1" customWidth="1"/>
    <col min="3" max="3" width="64.140625" customWidth="1"/>
    <col min="4" max="4" width="9.140625" bestFit="1" customWidth="1"/>
    <col min="5" max="5" width="9.5703125" bestFit="1" customWidth="1"/>
    <col min="6" max="6" width="11.85546875" bestFit="1" customWidth="1"/>
    <col min="7" max="7" width="9.5703125" style="51" bestFit="1" customWidth="1"/>
    <col min="8" max="8" width="12.42578125" bestFit="1" customWidth="1"/>
    <col min="9" max="9" width="9.7109375" bestFit="1" customWidth="1"/>
    <col min="11" max="11" width="12.28515625" bestFit="1" customWidth="1"/>
  </cols>
  <sheetData>
    <row r="1" spans="1:13" ht="33" customHeight="1">
      <c r="A1" s="321" t="s">
        <v>393</v>
      </c>
      <c r="B1" s="322" t="s">
        <v>710</v>
      </c>
      <c r="C1" s="337" t="s">
        <v>394</v>
      </c>
      <c r="D1" s="338"/>
      <c r="E1" s="338"/>
      <c r="F1" s="338"/>
      <c r="G1" s="339"/>
    </row>
    <row r="2" spans="1:13" ht="38.25" customHeight="1">
      <c r="A2" s="323" t="s">
        <v>238</v>
      </c>
      <c r="B2" s="324">
        <v>91</v>
      </c>
      <c r="C2" s="340" t="s">
        <v>239</v>
      </c>
      <c r="D2" s="341"/>
      <c r="E2" s="341"/>
      <c r="F2" s="341"/>
      <c r="G2" s="342"/>
    </row>
    <row r="3" spans="1:13" ht="3" customHeight="1">
      <c r="A3" s="43"/>
      <c r="B3" s="44"/>
      <c r="C3" s="44"/>
      <c r="D3" s="44"/>
      <c r="E3" s="44"/>
      <c r="F3" s="44"/>
      <c r="G3" s="52"/>
    </row>
    <row r="4" spans="1:13" ht="40.5" customHeight="1">
      <c r="A4" s="347" t="s">
        <v>0</v>
      </c>
      <c r="B4" s="348"/>
      <c r="C4" s="217" t="s">
        <v>1</v>
      </c>
      <c r="D4" s="217" t="s">
        <v>2</v>
      </c>
      <c r="E4" s="217" t="s">
        <v>23</v>
      </c>
      <c r="F4" s="20" t="s">
        <v>5</v>
      </c>
      <c r="G4" s="107" t="s">
        <v>7</v>
      </c>
    </row>
    <row r="5" spans="1:13" ht="90">
      <c r="A5" s="143"/>
      <c r="B5" s="137"/>
      <c r="C5" s="141" t="s">
        <v>671</v>
      </c>
      <c r="D5" s="137" t="s">
        <v>346</v>
      </c>
      <c r="E5" s="137" t="s">
        <v>4</v>
      </c>
      <c r="F5" s="137"/>
      <c r="G5" s="142"/>
      <c r="H5" s="37"/>
      <c r="I5" s="19"/>
      <c r="J5" s="12"/>
      <c r="K5" s="11"/>
    </row>
    <row r="6" spans="1:13">
      <c r="A6" s="135" t="s">
        <v>13</v>
      </c>
      <c r="B6" s="39" t="s">
        <v>299</v>
      </c>
      <c r="C6" s="134" t="s">
        <v>300</v>
      </c>
      <c r="D6" s="39" t="s">
        <v>3</v>
      </c>
      <c r="E6" s="197">
        <v>0.78</v>
      </c>
      <c r="F6" s="39">
        <v>23.89</v>
      </c>
      <c r="G6" s="140">
        <f t="shared" ref="G6:G10" si="0">E6*F6</f>
        <v>18.6342</v>
      </c>
      <c r="H6" s="219"/>
      <c r="I6" s="19"/>
      <c r="J6" s="19"/>
    </row>
    <row r="7" spans="1:13">
      <c r="A7" s="135" t="s">
        <v>13</v>
      </c>
      <c r="B7" s="39" t="s">
        <v>20</v>
      </c>
      <c r="C7" s="134" t="s">
        <v>21</v>
      </c>
      <c r="D7" s="39" t="s">
        <v>3</v>
      </c>
      <c r="E7" s="197">
        <v>0.78500000000000003</v>
      </c>
      <c r="F7" s="39">
        <v>13.44</v>
      </c>
      <c r="G7" s="140">
        <f t="shared" si="0"/>
        <v>10.5504</v>
      </c>
      <c r="H7" s="219"/>
      <c r="I7" s="19"/>
      <c r="J7" s="19"/>
    </row>
    <row r="8" spans="1:13" ht="30">
      <c r="A8" s="229" t="s">
        <v>433</v>
      </c>
      <c r="B8" s="231" t="s">
        <v>492</v>
      </c>
      <c r="C8" s="223" t="s">
        <v>484</v>
      </c>
      <c r="D8" s="231" t="s">
        <v>3</v>
      </c>
      <c r="E8" s="305">
        <v>7.0000000000000001E-3</v>
      </c>
      <c r="F8" s="231">
        <v>101.29</v>
      </c>
      <c r="G8" s="306">
        <f t="shared" si="0"/>
        <v>0.70903000000000005</v>
      </c>
      <c r="H8" s="264"/>
      <c r="I8" s="19"/>
      <c r="J8" s="19"/>
    </row>
    <row r="9" spans="1:13">
      <c r="A9" s="229" t="s">
        <v>433</v>
      </c>
      <c r="B9" s="231"/>
      <c r="C9" s="223" t="s">
        <v>678</v>
      </c>
      <c r="D9" s="231" t="s">
        <v>3</v>
      </c>
      <c r="E9" s="305">
        <v>1.9300000000000001E-2</v>
      </c>
      <c r="F9" s="231">
        <v>36.44</v>
      </c>
      <c r="G9" s="306">
        <f t="shared" si="0"/>
        <v>0.70329200000000003</v>
      </c>
      <c r="H9" s="264"/>
      <c r="I9" s="19"/>
      <c r="J9" s="19"/>
    </row>
    <row r="10" spans="1:13" ht="30">
      <c r="A10" s="229" t="s">
        <v>433</v>
      </c>
      <c r="B10" s="231" t="s">
        <v>504</v>
      </c>
      <c r="C10" s="223" t="s">
        <v>505</v>
      </c>
      <c r="D10" s="231" t="s">
        <v>3</v>
      </c>
      <c r="E10" s="305">
        <v>1.4999999999999999E-2</v>
      </c>
      <c r="F10" s="231">
        <v>28.66</v>
      </c>
      <c r="G10" s="306">
        <f t="shared" si="0"/>
        <v>0.4299</v>
      </c>
      <c r="H10" s="264"/>
      <c r="I10" s="19"/>
      <c r="J10" s="19"/>
    </row>
    <row r="11" spans="1:13">
      <c r="A11" s="364" t="s">
        <v>24</v>
      </c>
      <c r="B11" s="365"/>
      <c r="C11" s="365"/>
      <c r="D11" s="365"/>
      <c r="E11" s="365"/>
      <c r="F11" s="365"/>
      <c r="G11" s="136">
        <f>SUM(G6:G10)</f>
        <v>31.026821999999999</v>
      </c>
      <c r="H11" s="19"/>
      <c r="I11" s="19"/>
      <c r="J11" s="19"/>
    </row>
    <row r="12" spans="1:13">
      <c r="H12" s="19"/>
      <c r="I12" s="19"/>
      <c r="J12" s="19"/>
    </row>
    <row r="13" spans="1:13">
      <c r="H13" s="19"/>
      <c r="I13" s="19"/>
      <c r="J13" s="19"/>
    </row>
    <row r="14" spans="1:13">
      <c r="H14" s="19"/>
      <c r="I14" s="19"/>
      <c r="J14" s="19"/>
    </row>
    <row r="15" spans="1:13">
      <c r="H15" s="21"/>
      <c r="I15" s="22"/>
      <c r="J15" s="23"/>
      <c r="K15" s="24"/>
      <c r="L15" s="25"/>
      <c r="M15" s="25"/>
    </row>
    <row r="16" spans="1:13">
      <c r="H16" s="26"/>
      <c r="I16" s="27"/>
      <c r="J16" s="25"/>
      <c r="K16" s="24"/>
      <c r="L16" s="25"/>
      <c r="M16" s="25"/>
    </row>
    <row r="17" spans="8:13">
      <c r="H17" s="25"/>
      <c r="I17" s="28"/>
      <c r="J17" s="23"/>
      <c r="K17" s="24"/>
      <c r="L17" s="29"/>
      <c r="M17" s="30"/>
    </row>
  </sheetData>
  <mergeCells count="4">
    <mergeCell ref="C1:G1"/>
    <mergeCell ref="C2:G2"/>
    <mergeCell ref="A4:B4"/>
    <mergeCell ref="A11:F11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4" orientation="portrait" r:id="rId1"/>
</worksheet>
</file>

<file path=xl/worksheets/sheet9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4"/>
  <sheetViews>
    <sheetView view="pageBreakPreview" zoomScaleNormal="85" zoomScaleSheetLayoutView="100" workbookViewId="0">
      <selection activeCell="F19" sqref="F19"/>
    </sheetView>
  </sheetViews>
  <sheetFormatPr defaultRowHeight="15"/>
  <cols>
    <col min="1" max="1" width="13.42578125" bestFit="1" customWidth="1"/>
    <col min="2" max="2" width="6" bestFit="1" customWidth="1"/>
    <col min="3" max="3" width="62.28515625" bestFit="1" customWidth="1"/>
    <col min="4" max="4" width="9.140625" bestFit="1" customWidth="1"/>
    <col min="5" max="5" width="9.5703125" bestFit="1" customWidth="1"/>
    <col min="6" max="6" width="11.85546875" bestFit="1" customWidth="1"/>
    <col min="7" max="7" width="9.5703125" style="51" bestFit="1" customWidth="1"/>
    <col min="8" max="8" width="12.42578125" bestFit="1" customWidth="1"/>
    <col min="9" max="9" width="9.7109375" bestFit="1" customWidth="1"/>
    <col min="11" max="11" width="12.28515625" bestFit="1" customWidth="1"/>
  </cols>
  <sheetData>
    <row r="1" spans="1:13" ht="33" customHeight="1">
      <c r="A1" s="321" t="s">
        <v>393</v>
      </c>
      <c r="B1" s="322" t="s">
        <v>710</v>
      </c>
      <c r="C1" s="337" t="s">
        <v>394</v>
      </c>
      <c r="D1" s="338"/>
      <c r="E1" s="338"/>
      <c r="F1" s="338"/>
      <c r="G1" s="339"/>
    </row>
    <row r="2" spans="1:13" ht="38.25" customHeight="1">
      <c r="A2" s="323" t="s">
        <v>240</v>
      </c>
      <c r="B2" s="324">
        <v>92</v>
      </c>
      <c r="C2" s="340" t="s">
        <v>241</v>
      </c>
      <c r="D2" s="341"/>
      <c r="E2" s="341"/>
      <c r="F2" s="341"/>
      <c r="G2" s="342"/>
    </row>
    <row r="3" spans="1:13" ht="3" customHeight="1">
      <c r="A3" s="43"/>
      <c r="B3" s="44"/>
      <c r="C3" s="44"/>
      <c r="D3" s="44"/>
      <c r="E3" s="44"/>
      <c r="F3" s="44"/>
      <c r="G3" s="52"/>
    </row>
    <row r="4" spans="1:13" ht="40.5" customHeight="1">
      <c r="A4" s="347" t="s">
        <v>0</v>
      </c>
      <c r="B4" s="348"/>
      <c r="C4" s="217" t="s">
        <v>1</v>
      </c>
      <c r="D4" s="217" t="s">
        <v>2</v>
      </c>
      <c r="E4" s="217" t="s">
        <v>23</v>
      </c>
      <c r="F4" s="20" t="s">
        <v>5</v>
      </c>
      <c r="G4" s="107" t="s">
        <v>7</v>
      </c>
    </row>
    <row r="5" spans="1:13" ht="90">
      <c r="A5" s="143" t="s">
        <v>399</v>
      </c>
      <c r="B5" s="137" t="s">
        <v>400</v>
      </c>
      <c r="C5" s="141" t="s">
        <v>401</v>
      </c>
      <c r="D5" s="137" t="s">
        <v>346</v>
      </c>
      <c r="E5" s="137" t="s">
        <v>4</v>
      </c>
      <c r="F5" s="137"/>
      <c r="G5" s="142"/>
      <c r="H5" s="37"/>
      <c r="I5" s="19"/>
      <c r="J5" s="12"/>
      <c r="K5" s="11"/>
    </row>
    <row r="6" spans="1:13">
      <c r="A6" s="135" t="s">
        <v>13</v>
      </c>
      <c r="B6" s="39" t="s">
        <v>299</v>
      </c>
      <c r="C6" s="134" t="s">
        <v>300</v>
      </c>
      <c r="D6" s="39" t="s">
        <v>3</v>
      </c>
      <c r="E6" s="197">
        <v>0.78</v>
      </c>
      <c r="F6" s="39">
        <v>23.89</v>
      </c>
      <c r="G6" s="140">
        <f t="shared" ref="G6:G10" si="0">E6*F6</f>
        <v>18.6342</v>
      </c>
      <c r="H6" s="219"/>
      <c r="I6" s="19"/>
      <c r="J6" s="19"/>
    </row>
    <row r="7" spans="1:13">
      <c r="A7" s="135" t="s">
        <v>13</v>
      </c>
      <c r="B7" s="39" t="s">
        <v>20</v>
      </c>
      <c r="C7" s="134" t="s">
        <v>21</v>
      </c>
      <c r="D7" s="39" t="s">
        <v>3</v>
      </c>
      <c r="E7" s="197">
        <v>0.78900000000000003</v>
      </c>
      <c r="F7" s="39">
        <v>13.44</v>
      </c>
      <c r="G7" s="140">
        <f t="shared" si="0"/>
        <v>10.60416</v>
      </c>
      <c r="H7" s="219"/>
      <c r="I7" s="19"/>
      <c r="J7" s="19"/>
    </row>
    <row r="8" spans="1:13" ht="30">
      <c r="A8" s="229" t="s">
        <v>433</v>
      </c>
      <c r="B8" s="231" t="s">
        <v>492</v>
      </c>
      <c r="C8" s="223" t="s">
        <v>484</v>
      </c>
      <c r="D8" s="231" t="s">
        <v>3</v>
      </c>
      <c r="E8" s="305">
        <v>7.0000000000000001E-3</v>
      </c>
      <c r="F8" s="231">
        <v>101.29</v>
      </c>
      <c r="G8" s="306">
        <f t="shared" si="0"/>
        <v>0.70903000000000005</v>
      </c>
      <c r="H8" s="19"/>
      <c r="I8" s="19"/>
      <c r="J8" s="19"/>
    </row>
    <row r="9" spans="1:13">
      <c r="A9" s="229" t="s">
        <v>433</v>
      </c>
      <c r="B9" s="231"/>
      <c r="C9" s="223" t="s">
        <v>678</v>
      </c>
      <c r="D9" s="231" t="s">
        <v>3</v>
      </c>
      <c r="E9" s="305">
        <v>1.95E-2</v>
      </c>
      <c r="F9" s="231">
        <v>36.44</v>
      </c>
      <c r="G9" s="306">
        <f t="shared" si="0"/>
        <v>0.71057999999999999</v>
      </c>
      <c r="H9" s="19"/>
      <c r="I9" s="19"/>
      <c r="J9" s="19"/>
    </row>
    <row r="10" spans="1:13" ht="30">
      <c r="A10" s="229" t="s">
        <v>433</v>
      </c>
      <c r="B10" s="231" t="s">
        <v>504</v>
      </c>
      <c r="C10" s="223" t="s">
        <v>505</v>
      </c>
      <c r="D10" s="231" t="s">
        <v>3</v>
      </c>
      <c r="E10" s="305">
        <v>1.4999999999999999E-2</v>
      </c>
      <c r="F10" s="231">
        <v>28.66</v>
      </c>
      <c r="G10" s="306">
        <f t="shared" si="0"/>
        <v>0.4299</v>
      </c>
      <c r="H10" s="19"/>
      <c r="I10" s="19"/>
      <c r="J10" s="19"/>
    </row>
    <row r="11" spans="1:13">
      <c r="A11" s="364" t="s">
        <v>24</v>
      </c>
      <c r="B11" s="365"/>
      <c r="C11" s="365"/>
      <c r="D11" s="365"/>
      <c r="E11" s="365"/>
      <c r="F11" s="365"/>
      <c r="G11" s="136">
        <f>SUM(G6:G10)</f>
        <v>31.087869999999999</v>
      </c>
      <c r="H11" s="19"/>
      <c r="I11" s="19"/>
      <c r="J11" s="19"/>
    </row>
    <row r="12" spans="1:13">
      <c r="H12" s="21"/>
      <c r="I12" s="22"/>
      <c r="J12" s="23"/>
      <c r="K12" s="24"/>
      <c r="L12" s="25"/>
      <c r="M12" s="25"/>
    </row>
    <row r="13" spans="1:13">
      <c r="H13" s="26"/>
      <c r="I13" s="27"/>
      <c r="J13" s="25"/>
      <c r="K13" s="24"/>
      <c r="L13" s="25"/>
      <c r="M13" s="25"/>
    </row>
    <row r="14" spans="1:13">
      <c r="H14" s="25"/>
      <c r="I14" s="28"/>
      <c r="J14" s="23"/>
      <c r="K14" s="24"/>
      <c r="L14" s="29"/>
      <c r="M14" s="30"/>
    </row>
  </sheetData>
  <mergeCells count="4">
    <mergeCell ref="C1:G1"/>
    <mergeCell ref="C2:G2"/>
    <mergeCell ref="A4:B4"/>
    <mergeCell ref="A11:F11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5" orientation="portrait" r:id="rId1"/>
</worksheet>
</file>

<file path=xl/worksheets/sheet9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4"/>
  <sheetViews>
    <sheetView view="pageBreakPreview" zoomScaleNormal="85" zoomScaleSheetLayoutView="100" workbookViewId="0">
      <selection activeCell="F19" sqref="F19"/>
    </sheetView>
  </sheetViews>
  <sheetFormatPr defaultRowHeight="15"/>
  <cols>
    <col min="1" max="1" width="13.42578125" bestFit="1" customWidth="1"/>
    <col min="2" max="2" width="6" bestFit="1" customWidth="1"/>
    <col min="3" max="3" width="62.28515625" bestFit="1" customWidth="1"/>
    <col min="4" max="4" width="9.140625" bestFit="1" customWidth="1"/>
    <col min="5" max="5" width="9.5703125" bestFit="1" customWidth="1"/>
    <col min="6" max="6" width="11.85546875" bestFit="1" customWidth="1"/>
    <col min="7" max="7" width="9.5703125" style="51" bestFit="1" customWidth="1"/>
    <col min="8" max="8" width="12.42578125" bestFit="1" customWidth="1"/>
    <col min="9" max="9" width="9.7109375" bestFit="1" customWidth="1"/>
    <col min="11" max="11" width="12.28515625" bestFit="1" customWidth="1"/>
  </cols>
  <sheetData>
    <row r="1" spans="1:13" ht="33" customHeight="1">
      <c r="A1" s="321" t="s">
        <v>393</v>
      </c>
      <c r="B1" s="322" t="s">
        <v>710</v>
      </c>
      <c r="C1" s="337" t="s">
        <v>394</v>
      </c>
      <c r="D1" s="338"/>
      <c r="E1" s="338"/>
      <c r="F1" s="338"/>
      <c r="G1" s="339"/>
    </row>
    <row r="2" spans="1:13" ht="38.25" customHeight="1">
      <c r="A2" s="323" t="s">
        <v>242</v>
      </c>
      <c r="B2" s="324">
        <v>93</v>
      </c>
      <c r="C2" s="340" t="s">
        <v>243</v>
      </c>
      <c r="D2" s="341"/>
      <c r="E2" s="341"/>
      <c r="F2" s="341"/>
      <c r="G2" s="342"/>
    </row>
    <row r="3" spans="1:13" ht="3" customHeight="1">
      <c r="A3" s="43"/>
      <c r="B3" s="44"/>
      <c r="C3" s="44"/>
      <c r="D3" s="44"/>
      <c r="E3" s="44"/>
      <c r="F3" s="44"/>
      <c r="G3" s="52"/>
    </row>
    <row r="4" spans="1:13" ht="40.5" customHeight="1">
      <c r="A4" s="347" t="s">
        <v>0</v>
      </c>
      <c r="B4" s="348"/>
      <c r="C4" s="217" t="s">
        <v>1</v>
      </c>
      <c r="D4" s="217" t="s">
        <v>2</v>
      </c>
      <c r="E4" s="217" t="s">
        <v>23</v>
      </c>
      <c r="F4" s="20" t="s">
        <v>5</v>
      </c>
      <c r="G4" s="107" t="s">
        <v>7</v>
      </c>
    </row>
    <row r="5" spans="1:13" ht="90">
      <c r="A5" s="143" t="s">
        <v>399</v>
      </c>
      <c r="B5" s="137" t="s">
        <v>400</v>
      </c>
      <c r="C5" s="141" t="s">
        <v>401</v>
      </c>
      <c r="D5" s="137" t="s">
        <v>346</v>
      </c>
      <c r="E5" s="137" t="s">
        <v>4</v>
      </c>
      <c r="F5" s="137"/>
      <c r="G5" s="142"/>
      <c r="H5" s="37"/>
      <c r="I5" s="19"/>
      <c r="J5" s="12"/>
      <c r="K5" s="11"/>
    </row>
    <row r="6" spans="1:13">
      <c r="A6" s="135" t="s">
        <v>13</v>
      </c>
      <c r="B6" s="39" t="s">
        <v>299</v>
      </c>
      <c r="C6" s="134" t="s">
        <v>300</v>
      </c>
      <c r="D6" s="39" t="s">
        <v>3</v>
      </c>
      <c r="E6" s="197">
        <v>0.78</v>
      </c>
      <c r="F6" s="39">
        <v>23.89</v>
      </c>
      <c r="G6" s="140">
        <f t="shared" ref="G6:G10" si="0">E6*F6</f>
        <v>18.6342</v>
      </c>
      <c r="H6" s="219"/>
      <c r="I6" s="19"/>
      <c r="J6" s="19"/>
    </row>
    <row r="7" spans="1:13">
      <c r="A7" s="135" t="s">
        <v>13</v>
      </c>
      <c r="B7" s="39" t="s">
        <v>20</v>
      </c>
      <c r="C7" s="134" t="s">
        <v>21</v>
      </c>
      <c r="D7" s="39" t="s">
        <v>3</v>
      </c>
      <c r="E7" s="197">
        <v>0.79200000000000004</v>
      </c>
      <c r="F7" s="39">
        <v>13.44</v>
      </c>
      <c r="G7" s="140">
        <f t="shared" si="0"/>
        <v>10.64448</v>
      </c>
      <c r="H7" s="219"/>
      <c r="I7" s="19"/>
      <c r="J7" s="19"/>
    </row>
    <row r="8" spans="1:13" ht="30">
      <c r="A8" s="229" t="s">
        <v>433</v>
      </c>
      <c r="B8" s="231" t="s">
        <v>492</v>
      </c>
      <c r="C8" s="223" t="s">
        <v>484</v>
      </c>
      <c r="D8" s="231" t="s">
        <v>3</v>
      </c>
      <c r="E8" s="305">
        <v>7.0000000000000001E-3</v>
      </c>
      <c r="F8" s="231">
        <v>101.29</v>
      </c>
      <c r="G8" s="306">
        <f t="shared" si="0"/>
        <v>0.70903000000000005</v>
      </c>
      <c r="H8" s="19"/>
      <c r="I8" s="19"/>
      <c r="J8" s="19"/>
    </row>
    <row r="9" spans="1:13">
      <c r="A9" s="229" t="s">
        <v>433</v>
      </c>
      <c r="B9" s="231"/>
      <c r="C9" s="223" t="s">
        <v>678</v>
      </c>
      <c r="D9" s="231" t="s">
        <v>3</v>
      </c>
      <c r="E9" s="305">
        <v>1.95E-2</v>
      </c>
      <c r="F9" s="231">
        <v>36.44</v>
      </c>
      <c r="G9" s="306">
        <f t="shared" si="0"/>
        <v>0.71057999999999999</v>
      </c>
      <c r="H9" s="19"/>
      <c r="I9" s="19"/>
      <c r="J9" s="19"/>
    </row>
    <row r="10" spans="1:13" ht="30">
      <c r="A10" s="229" t="s">
        <v>433</v>
      </c>
      <c r="B10" s="231" t="s">
        <v>504</v>
      </c>
      <c r="C10" s="223" t="s">
        <v>505</v>
      </c>
      <c r="D10" s="231" t="s">
        <v>3</v>
      </c>
      <c r="E10" s="305">
        <v>1.4999999999999999E-2</v>
      </c>
      <c r="F10" s="231">
        <v>28.66</v>
      </c>
      <c r="G10" s="306">
        <f t="shared" si="0"/>
        <v>0.4299</v>
      </c>
      <c r="H10" s="19"/>
      <c r="I10" s="19"/>
      <c r="J10" s="19"/>
    </row>
    <row r="11" spans="1:13">
      <c r="A11" s="364" t="s">
        <v>24</v>
      </c>
      <c r="B11" s="365"/>
      <c r="C11" s="365"/>
      <c r="D11" s="365"/>
      <c r="E11" s="365"/>
      <c r="F11" s="365"/>
      <c r="G11" s="136">
        <f>SUM(G6:G10)</f>
        <v>31.12819</v>
      </c>
      <c r="H11" s="19"/>
      <c r="I11" s="19"/>
      <c r="J11" s="19"/>
    </row>
    <row r="12" spans="1:13">
      <c r="H12" s="21"/>
      <c r="I12" s="22"/>
      <c r="J12" s="23"/>
      <c r="K12" s="24"/>
      <c r="L12" s="25"/>
      <c r="M12" s="25"/>
    </row>
    <row r="13" spans="1:13">
      <c r="H13" s="26"/>
      <c r="I13" s="27"/>
      <c r="J13" s="25"/>
      <c r="K13" s="24"/>
      <c r="L13" s="25"/>
      <c r="M13" s="25"/>
    </row>
    <row r="14" spans="1:13">
      <c r="H14" s="25"/>
      <c r="I14" s="28"/>
      <c r="J14" s="23"/>
      <c r="K14" s="24"/>
      <c r="L14" s="29"/>
      <c r="M14" s="30"/>
    </row>
  </sheetData>
  <mergeCells count="4">
    <mergeCell ref="C1:G1"/>
    <mergeCell ref="C2:G2"/>
    <mergeCell ref="A4:B4"/>
    <mergeCell ref="A11:F11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5" orientation="portrait" r:id="rId1"/>
</worksheet>
</file>

<file path=xl/worksheets/sheet9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3"/>
  <sheetViews>
    <sheetView view="pageBreakPreview" zoomScaleSheetLayoutView="100" workbookViewId="0">
      <selection activeCell="F19" sqref="F19"/>
    </sheetView>
  </sheetViews>
  <sheetFormatPr defaultRowHeight="15"/>
  <cols>
    <col min="1" max="1" width="13.42578125" bestFit="1" customWidth="1"/>
    <col min="2" max="2" width="6" bestFit="1" customWidth="1"/>
    <col min="3" max="3" width="66.140625" bestFit="1" customWidth="1"/>
    <col min="4" max="4" width="9.140625" bestFit="1" customWidth="1"/>
    <col min="5" max="5" width="9.5703125" bestFit="1" customWidth="1"/>
    <col min="6" max="6" width="11.85546875" bestFit="1" customWidth="1"/>
    <col min="7" max="7" width="9.5703125" style="51" bestFit="1" customWidth="1"/>
    <col min="8" max="8" width="12.42578125" bestFit="1" customWidth="1"/>
    <col min="9" max="9" width="9.7109375" bestFit="1" customWidth="1"/>
    <col min="11" max="11" width="12.28515625" bestFit="1" customWidth="1"/>
  </cols>
  <sheetData>
    <row r="1" spans="1:13" ht="33" customHeight="1">
      <c r="A1" s="321" t="s">
        <v>393</v>
      </c>
      <c r="B1" s="322" t="s">
        <v>710</v>
      </c>
      <c r="C1" s="337" t="s">
        <v>394</v>
      </c>
      <c r="D1" s="338"/>
      <c r="E1" s="338"/>
      <c r="F1" s="338"/>
      <c r="G1" s="339"/>
    </row>
    <row r="2" spans="1:13" ht="38.25" customHeight="1">
      <c r="A2" s="323" t="s">
        <v>244</v>
      </c>
      <c r="B2" s="324">
        <v>94</v>
      </c>
      <c r="C2" s="340" t="s">
        <v>245</v>
      </c>
      <c r="D2" s="341"/>
      <c r="E2" s="341"/>
      <c r="F2" s="341"/>
      <c r="G2" s="342"/>
    </row>
    <row r="3" spans="1:13" ht="3" customHeight="1">
      <c r="A3" s="43"/>
      <c r="B3" s="44"/>
      <c r="C3" s="44"/>
      <c r="D3" s="44"/>
      <c r="E3" s="44"/>
      <c r="F3" s="44"/>
      <c r="G3" s="52"/>
    </row>
    <row r="4" spans="1:13" ht="40.5" customHeight="1">
      <c r="A4" s="347" t="s">
        <v>0</v>
      </c>
      <c r="B4" s="348"/>
      <c r="C4" s="217" t="s">
        <v>1</v>
      </c>
      <c r="D4" s="217" t="s">
        <v>2</v>
      </c>
      <c r="E4" s="217" t="s">
        <v>23</v>
      </c>
      <c r="F4" s="20" t="s">
        <v>5</v>
      </c>
      <c r="G4" s="107" t="s">
        <v>7</v>
      </c>
    </row>
    <row r="5" spans="1:13" ht="90">
      <c r="A5" s="143" t="s">
        <v>399</v>
      </c>
      <c r="B5" s="137" t="s">
        <v>400</v>
      </c>
      <c r="C5" s="141" t="s">
        <v>401</v>
      </c>
      <c r="D5" s="137" t="s">
        <v>346</v>
      </c>
      <c r="E5" s="137" t="s">
        <v>4</v>
      </c>
      <c r="F5" s="137"/>
      <c r="G5" s="142"/>
      <c r="H5" s="37"/>
      <c r="I5" s="19"/>
      <c r="J5" s="12"/>
      <c r="K5" s="11"/>
    </row>
    <row r="6" spans="1:13">
      <c r="A6" s="135" t="s">
        <v>13</v>
      </c>
      <c r="B6" s="39" t="s">
        <v>299</v>
      </c>
      <c r="C6" s="134" t="s">
        <v>300</v>
      </c>
      <c r="D6" s="39" t="s">
        <v>3</v>
      </c>
      <c r="E6" s="197">
        <v>0.78</v>
      </c>
      <c r="F6" s="39">
        <v>23.89</v>
      </c>
      <c r="G6" s="140">
        <f t="shared" ref="G6:G10" si="0">E6*F6</f>
        <v>18.6342</v>
      </c>
      <c r="H6" s="219"/>
      <c r="I6" s="19"/>
      <c r="J6" s="19"/>
    </row>
    <row r="7" spans="1:13">
      <c r="A7" s="135" t="s">
        <v>13</v>
      </c>
      <c r="B7" s="39" t="s">
        <v>20</v>
      </c>
      <c r="C7" s="134" t="s">
        <v>21</v>
      </c>
      <c r="D7" s="39" t="s">
        <v>3</v>
      </c>
      <c r="E7" s="197">
        <v>0.79500000000000004</v>
      </c>
      <c r="F7" s="39">
        <v>13.44</v>
      </c>
      <c r="G7" s="140">
        <f t="shared" si="0"/>
        <v>10.684800000000001</v>
      </c>
      <c r="H7" s="219"/>
      <c r="I7" s="19"/>
      <c r="J7" s="19"/>
    </row>
    <row r="8" spans="1:13">
      <c r="A8" s="311" t="s">
        <v>433</v>
      </c>
      <c r="B8" s="312" t="s">
        <v>492</v>
      </c>
      <c r="C8" s="313" t="s">
        <v>484</v>
      </c>
      <c r="D8" s="312" t="s">
        <v>3</v>
      </c>
      <c r="E8" s="314">
        <v>7.0000000000000001E-3</v>
      </c>
      <c r="F8" s="312">
        <v>101.29</v>
      </c>
      <c r="G8" s="315">
        <f t="shared" si="0"/>
        <v>0.70903000000000005</v>
      </c>
      <c r="H8" s="19"/>
      <c r="I8" s="19"/>
      <c r="J8" s="19"/>
    </row>
    <row r="9" spans="1:13">
      <c r="A9" s="311" t="s">
        <v>433</v>
      </c>
      <c r="B9" s="312"/>
      <c r="C9" s="313" t="s">
        <v>678</v>
      </c>
      <c r="D9" s="312" t="s">
        <v>3</v>
      </c>
      <c r="E9" s="314">
        <v>1.95E-2</v>
      </c>
      <c r="F9" s="312">
        <v>36.44</v>
      </c>
      <c r="G9" s="315">
        <f t="shared" si="0"/>
        <v>0.71057999999999999</v>
      </c>
      <c r="H9" s="19"/>
      <c r="I9" s="19"/>
      <c r="J9" s="19"/>
    </row>
    <row r="10" spans="1:13" ht="15" customHeight="1">
      <c r="A10" s="311" t="s">
        <v>433</v>
      </c>
      <c r="B10" s="312" t="s">
        <v>504</v>
      </c>
      <c r="C10" s="313" t="s">
        <v>505</v>
      </c>
      <c r="D10" s="312" t="s">
        <v>3</v>
      </c>
      <c r="E10" s="314">
        <v>1.4999999999999999E-2</v>
      </c>
      <c r="F10" s="312">
        <v>28.66</v>
      </c>
      <c r="G10" s="315">
        <f t="shared" si="0"/>
        <v>0.4299</v>
      </c>
      <c r="H10" s="19"/>
      <c r="I10" s="19"/>
      <c r="J10" s="19"/>
    </row>
    <row r="11" spans="1:13">
      <c r="A11" s="364" t="s">
        <v>24</v>
      </c>
      <c r="B11" s="365"/>
      <c r="C11" s="365"/>
      <c r="D11" s="365"/>
      <c r="E11" s="365"/>
      <c r="F11" s="365"/>
      <c r="G11" s="136">
        <f>SUM(G6:G10)</f>
        <v>31.168510000000001</v>
      </c>
      <c r="H11" s="19"/>
      <c r="I11" s="19"/>
      <c r="J11" s="19"/>
    </row>
    <row r="12" spans="1:13">
      <c r="H12" s="26"/>
      <c r="I12" s="27"/>
      <c r="J12" s="25"/>
      <c r="K12" s="24"/>
      <c r="L12" s="25"/>
      <c r="M12" s="25"/>
    </row>
    <row r="13" spans="1:13">
      <c r="H13" s="25"/>
      <c r="I13" s="28"/>
      <c r="J13" s="23"/>
      <c r="K13" s="24"/>
      <c r="L13" s="29"/>
      <c r="M13" s="30"/>
    </row>
  </sheetData>
  <mergeCells count="4">
    <mergeCell ref="C1:G1"/>
    <mergeCell ref="C2:G2"/>
    <mergeCell ref="A4:B4"/>
    <mergeCell ref="A11:F11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3" orientation="portrait" r:id="rId1"/>
</worksheet>
</file>

<file path=xl/worksheets/sheet9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7"/>
  <sheetViews>
    <sheetView view="pageBreakPreview" zoomScaleNormal="85" zoomScaleSheetLayoutView="100" workbookViewId="0">
      <selection activeCell="F19" sqref="F19"/>
    </sheetView>
  </sheetViews>
  <sheetFormatPr defaultRowHeight="15"/>
  <cols>
    <col min="1" max="1" width="13.42578125" bestFit="1" customWidth="1"/>
    <col min="2" max="2" width="6" bestFit="1" customWidth="1"/>
    <col min="3" max="3" width="62.28515625" bestFit="1" customWidth="1"/>
    <col min="4" max="4" width="9.140625" bestFit="1" customWidth="1"/>
    <col min="5" max="5" width="9.5703125" bestFit="1" customWidth="1"/>
    <col min="6" max="6" width="11.85546875" bestFit="1" customWidth="1"/>
    <col min="7" max="7" width="9.5703125" style="51" bestFit="1" customWidth="1"/>
    <col min="8" max="8" width="12.42578125" bestFit="1" customWidth="1"/>
    <col min="9" max="9" width="9.7109375" bestFit="1" customWidth="1"/>
    <col min="11" max="11" width="12.28515625" bestFit="1" customWidth="1"/>
  </cols>
  <sheetData>
    <row r="1" spans="1:13" ht="33" customHeight="1">
      <c r="A1" s="321" t="s">
        <v>393</v>
      </c>
      <c r="B1" s="322" t="s">
        <v>710</v>
      </c>
      <c r="C1" s="337" t="s">
        <v>394</v>
      </c>
      <c r="D1" s="338"/>
      <c r="E1" s="338"/>
      <c r="F1" s="338"/>
      <c r="G1" s="339"/>
    </row>
    <row r="2" spans="1:13" ht="38.25" customHeight="1">
      <c r="A2" s="323" t="s">
        <v>246</v>
      </c>
      <c r="B2" s="324">
        <v>95</v>
      </c>
      <c r="C2" s="340" t="s">
        <v>247</v>
      </c>
      <c r="D2" s="341"/>
      <c r="E2" s="341"/>
      <c r="F2" s="341"/>
      <c r="G2" s="342"/>
    </row>
    <row r="3" spans="1:13" ht="3" customHeight="1">
      <c r="A3" s="43"/>
      <c r="B3" s="44"/>
      <c r="C3" s="44"/>
      <c r="D3" s="44"/>
      <c r="E3" s="44"/>
      <c r="F3" s="44"/>
      <c r="G3" s="52"/>
    </row>
    <row r="4" spans="1:13" ht="40.5" customHeight="1">
      <c r="A4" s="347" t="s">
        <v>0</v>
      </c>
      <c r="B4" s="348"/>
      <c r="C4" s="217" t="s">
        <v>1</v>
      </c>
      <c r="D4" s="217" t="s">
        <v>2</v>
      </c>
      <c r="E4" s="217" t="s">
        <v>23</v>
      </c>
      <c r="F4" s="20" t="s">
        <v>5</v>
      </c>
      <c r="G4" s="107" t="s">
        <v>7</v>
      </c>
    </row>
    <row r="5" spans="1:13" ht="90">
      <c r="A5" s="143" t="s">
        <v>399</v>
      </c>
      <c r="B5" s="137" t="s">
        <v>400</v>
      </c>
      <c r="C5" s="141" t="s">
        <v>401</v>
      </c>
      <c r="D5" s="137" t="s">
        <v>346</v>
      </c>
      <c r="E5" s="137" t="s">
        <v>4</v>
      </c>
      <c r="F5" s="137"/>
      <c r="G5" s="142"/>
      <c r="H5" s="37"/>
      <c r="I5" s="19"/>
      <c r="J5" s="12"/>
      <c r="K5" s="11"/>
    </row>
    <row r="6" spans="1:13">
      <c r="A6" s="135" t="s">
        <v>13</v>
      </c>
      <c r="B6" s="39" t="s">
        <v>299</v>
      </c>
      <c r="C6" s="134" t="s">
        <v>300</v>
      </c>
      <c r="D6" s="39" t="s">
        <v>3</v>
      </c>
      <c r="E6" s="197">
        <v>0.78</v>
      </c>
      <c r="F6" s="39">
        <v>23.89</v>
      </c>
      <c r="G6" s="140">
        <f t="shared" ref="G6:G10" si="0">E6*F6</f>
        <v>18.6342</v>
      </c>
      <c r="H6" s="219"/>
      <c r="I6" s="19"/>
      <c r="J6" s="19"/>
    </row>
    <row r="7" spans="1:13">
      <c r="A7" s="135" t="s">
        <v>13</v>
      </c>
      <c r="B7" s="39" t="s">
        <v>20</v>
      </c>
      <c r="C7" s="134" t="s">
        <v>21</v>
      </c>
      <c r="D7" s="39" t="s">
        <v>3</v>
      </c>
      <c r="E7" s="197">
        <v>0.8</v>
      </c>
      <c r="F7" s="39">
        <v>13.44</v>
      </c>
      <c r="G7" s="140">
        <f t="shared" si="0"/>
        <v>10.752000000000001</v>
      </c>
      <c r="H7" s="219"/>
      <c r="I7" s="19"/>
      <c r="J7" s="19"/>
    </row>
    <row r="8" spans="1:13" ht="30">
      <c r="A8" s="311" t="s">
        <v>433</v>
      </c>
      <c r="B8" s="312" t="s">
        <v>492</v>
      </c>
      <c r="C8" s="313" t="s">
        <v>484</v>
      </c>
      <c r="D8" s="312" t="s">
        <v>3</v>
      </c>
      <c r="E8" s="314">
        <v>7.0000000000000001E-3</v>
      </c>
      <c r="F8" s="312">
        <v>101.29</v>
      </c>
      <c r="G8" s="315">
        <f t="shared" si="0"/>
        <v>0.70903000000000005</v>
      </c>
      <c r="H8" s="264"/>
      <c r="I8" s="19"/>
      <c r="J8" s="19"/>
    </row>
    <row r="9" spans="1:13">
      <c r="A9" s="311" t="s">
        <v>433</v>
      </c>
      <c r="B9" s="312"/>
      <c r="C9" s="313" t="s">
        <v>678</v>
      </c>
      <c r="D9" s="312" t="s">
        <v>3</v>
      </c>
      <c r="E9" s="314">
        <v>1.9619999999999999E-2</v>
      </c>
      <c r="F9" s="312">
        <v>36.44</v>
      </c>
      <c r="G9" s="315">
        <f t="shared" si="0"/>
        <v>0.71495279999999994</v>
      </c>
      <c r="H9" s="264"/>
      <c r="I9" s="19"/>
      <c r="J9" s="19"/>
    </row>
    <row r="10" spans="1:13" ht="30">
      <c r="A10" s="311" t="s">
        <v>433</v>
      </c>
      <c r="B10" s="312" t="s">
        <v>504</v>
      </c>
      <c r="C10" s="313" t="s">
        <v>505</v>
      </c>
      <c r="D10" s="312" t="s">
        <v>3</v>
      </c>
      <c r="E10" s="314">
        <v>1.4999999999999999E-2</v>
      </c>
      <c r="F10" s="312">
        <v>28.66</v>
      </c>
      <c r="G10" s="315">
        <f t="shared" si="0"/>
        <v>0.4299</v>
      </c>
      <c r="H10" s="264"/>
      <c r="I10" s="19"/>
      <c r="J10" s="19"/>
    </row>
    <row r="11" spans="1:13">
      <c r="A11" s="364" t="s">
        <v>24</v>
      </c>
      <c r="B11" s="365"/>
      <c r="C11" s="365"/>
      <c r="D11" s="365"/>
      <c r="E11" s="365"/>
      <c r="F11" s="365"/>
      <c r="G11" s="136">
        <f>SUM(G6:G10)</f>
        <v>31.2400828</v>
      </c>
      <c r="H11" s="19"/>
      <c r="I11" s="19"/>
      <c r="J11" s="19"/>
    </row>
    <row r="12" spans="1:13">
      <c r="H12" s="19"/>
      <c r="I12" s="19"/>
      <c r="J12" s="19"/>
    </row>
    <row r="13" spans="1:13">
      <c r="H13" s="19"/>
      <c r="I13" s="19"/>
      <c r="J13" s="19"/>
    </row>
    <row r="14" spans="1:13">
      <c r="H14" s="19"/>
      <c r="I14" s="19"/>
      <c r="J14" s="19"/>
    </row>
    <row r="15" spans="1:13">
      <c r="H15" s="21"/>
      <c r="I15" s="22"/>
      <c r="J15" s="23"/>
      <c r="K15" s="24"/>
      <c r="L15" s="25"/>
      <c r="M15" s="25"/>
    </row>
    <row r="16" spans="1:13">
      <c r="H16" s="26"/>
      <c r="I16" s="27"/>
      <c r="J16" s="25"/>
      <c r="K16" s="24"/>
      <c r="L16" s="25"/>
      <c r="M16" s="25"/>
    </row>
    <row r="17" spans="8:13">
      <c r="H17" s="25"/>
      <c r="I17" s="28"/>
      <c r="J17" s="23"/>
      <c r="K17" s="24"/>
      <c r="L17" s="29"/>
      <c r="M17" s="30"/>
    </row>
  </sheetData>
  <mergeCells count="4">
    <mergeCell ref="C1:G1"/>
    <mergeCell ref="C2:G2"/>
    <mergeCell ref="A4:B4"/>
    <mergeCell ref="A11:F11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5" orientation="portrait" r:id="rId1"/>
</worksheet>
</file>

<file path=xl/worksheets/sheet99.xml><?xml version="1.0" encoding="utf-8"?>
<worksheet xmlns="http://schemas.openxmlformats.org/spreadsheetml/2006/main" xmlns:r="http://schemas.openxmlformats.org/officeDocument/2006/relationships">
  <sheetPr codeName="Plan85">
    <pageSetUpPr fitToPage="1"/>
  </sheetPr>
  <dimension ref="A1:M16"/>
  <sheetViews>
    <sheetView view="pageBreakPreview" topLeftCell="A2" zoomScaleNormal="85" zoomScaleSheetLayoutView="100" workbookViewId="0">
      <selection activeCell="F19" sqref="F19"/>
    </sheetView>
  </sheetViews>
  <sheetFormatPr defaultRowHeight="15"/>
  <cols>
    <col min="1" max="1" width="13.42578125" bestFit="1" customWidth="1"/>
    <col min="2" max="2" width="6" bestFit="1" customWidth="1"/>
    <col min="3" max="3" width="61" bestFit="1" customWidth="1"/>
    <col min="4" max="4" width="9.140625" bestFit="1" customWidth="1"/>
    <col min="5" max="5" width="9.5703125" bestFit="1" customWidth="1"/>
    <col min="6" max="6" width="11.85546875" bestFit="1" customWidth="1"/>
    <col min="7" max="7" width="9.5703125" style="51" bestFit="1" customWidth="1"/>
    <col min="8" max="8" width="12.42578125" bestFit="1" customWidth="1"/>
    <col min="9" max="9" width="9.7109375" bestFit="1" customWidth="1"/>
    <col min="11" max="11" width="12.28515625" bestFit="1" customWidth="1"/>
  </cols>
  <sheetData>
    <row r="1" spans="1:13" ht="33" customHeight="1">
      <c r="A1" s="321" t="s">
        <v>393</v>
      </c>
      <c r="B1" s="322" t="s">
        <v>710</v>
      </c>
      <c r="C1" s="337" t="s">
        <v>394</v>
      </c>
      <c r="D1" s="338"/>
      <c r="E1" s="338"/>
      <c r="F1" s="338"/>
      <c r="G1" s="339"/>
    </row>
    <row r="2" spans="1:13" ht="38.25" customHeight="1">
      <c r="A2" s="323" t="s">
        <v>248</v>
      </c>
      <c r="B2" s="324">
        <v>96</v>
      </c>
      <c r="C2" s="340" t="s">
        <v>249</v>
      </c>
      <c r="D2" s="341"/>
      <c r="E2" s="341"/>
      <c r="F2" s="341"/>
      <c r="G2" s="342"/>
    </row>
    <row r="3" spans="1:13" ht="3" customHeight="1">
      <c r="A3" s="43"/>
      <c r="B3" s="44"/>
      <c r="C3" s="44"/>
      <c r="D3" s="44"/>
      <c r="E3" s="44"/>
      <c r="F3" s="44"/>
      <c r="G3" s="52"/>
    </row>
    <row r="4" spans="1:13" ht="42" customHeight="1">
      <c r="A4" s="347" t="s">
        <v>0</v>
      </c>
      <c r="B4" s="348"/>
      <c r="C4" s="188" t="s">
        <v>1</v>
      </c>
      <c r="D4" s="188" t="s">
        <v>2</v>
      </c>
      <c r="E4" s="188" t="s">
        <v>23</v>
      </c>
      <c r="F4" s="20" t="s">
        <v>5</v>
      </c>
      <c r="G4" s="107" t="s">
        <v>7</v>
      </c>
    </row>
    <row r="5" spans="1:13" ht="45">
      <c r="A5" s="60" t="s">
        <v>420</v>
      </c>
      <c r="B5" s="56" t="s">
        <v>421</v>
      </c>
      <c r="C5" s="58" t="s">
        <v>422</v>
      </c>
      <c r="D5" s="56" t="s">
        <v>6</v>
      </c>
      <c r="E5" s="56" t="s">
        <v>4</v>
      </c>
      <c r="F5" s="137"/>
      <c r="G5" s="138"/>
      <c r="H5" s="37"/>
      <c r="I5" s="19"/>
      <c r="J5" s="12"/>
      <c r="K5" s="11"/>
    </row>
    <row r="6" spans="1:13" ht="45">
      <c r="A6" s="135" t="s">
        <v>13</v>
      </c>
      <c r="B6" s="39" t="s">
        <v>423</v>
      </c>
      <c r="C6" s="134" t="s">
        <v>424</v>
      </c>
      <c r="D6" s="39" t="s">
        <v>3</v>
      </c>
      <c r="E6" s="39" t="s">
        <v>404</v>
      </c>
      <c r="F6" s="39">
        <v>0.25</v>
      </c>
      <c r="G6" s="139">
        <f>E6*F6</f>
        <v>0.25</v>
      </c>
      <c r="H6" s="37"/>
      <c r="I6" s="19"/>
      <c r="J6" s="12"/>
      <c r="K6" s="11"/>
    </row>
    <row r="7" spans="1:13" ht="60">
      <c r="A7" s="135" t="s">
        <v>13</v>
      </c>
      <c r="B7" s="39" t="s">
        <v>425</v>
      </c>
      <c r="C7" s="134" t="s">
        <v>426</v>
      </c>
      <c r="D7" s="39" t="s">
        <v>3</v>
      </c>
      <c r="E7" s="39" t="s">
        <v>404</v>
      </c>
      <c r="F7" s="39">
        <v>1.31</v>
      </c>
      <c r="G7" s="139">
        <f t="shared" ref="G7:G12" si="0">E7*F7</f>
        <v>1.31</v>
      </c>
      <c r="H7" s="37"/>
      <c r="I7" s="19"/>
      <c r="J7" s="12"/>
      <c r="K7" s="11"/>
    </row>
    <row r="8" spans="1:13" ht="45">
      <c r="A8" s="135" t="s">
        <v>13</v>
      </c>
      <c r="B8" s="39" t="s">
        <v>427</v>
      </c>
      <c r="C8" s="134" t="s">
        <v>428</v>
      </c>
      <c r="D8" s="39" t="s">
        <v>3</v>
      </c>
      <c r="E8" s="39" t="s">
        <v>404</v>
      </c>
      <c r="F8" s="39">
        <v>0.23</v>
      </c>
      <c r="G8" s="139">
        <f t="shared" si="0"/>
        <v>0.23</v>
      </c>
      <c r="H8" s="37"/>
      <c r="I8" s="19"/>
      <c r="J8" s="12"/>
      <c r="K8" s="11"/>
    </row>
    <row r="9" spans="1:13" ht="45">
      <c r="A9" s="135" t="s">
        <v>13</v>
      </c>
      <c r="B9" s="39" t="s">
        <v>429</v>
      </c>
      <c r="C9" s="134" t="s">
        <v>430</v>
      </c>
      <c r="D9" s="39" t="s">
        <v>3</v>
      </c>
      <c r="E9" s="39" t="s">
        <v>404</v>
      </c>
      <c r="F9" s="39">
        <v>0.05</v>
      </c>
      <c r="G9" s="139">
        <f t="shared" si="0"/>
        <v>0.05</v>
      </c>
      <c r="H9" s="37"/>
      <c r="I9" s="19"/>
      <c r="J9" s="12"/>
      <c r="K9" s="11"/>
    </row>
    <row r="10" spans="1:13" ht="30">
      <c r="A10" s="311" t="s">
        <v>433</v>
      </c>
      <c r="B10" s="312" t="s">
        <v>492</v>
      </c>
      <c r="C10" s="313" t="s">
        <v>484</v>
      </c>
      <c r="D10" s="312" t="s">
        <v>3</v>
      </c>
      <c r="E10" s="314">
        <v>5.0000000000000001E-4</v>
      </c>
      <c r="F10" s="312">
        <v>101.29</v>
      </c>
      <c r="G10" s="315">
        <f t="shared" si="0"/>
        <v>5.0645000000000003E-2</v>
      </c>
      <c r="H10" s="19"/>
      <c r="I10" s="19"/>
      <c r="J10" s="19"/>
    </row>
    <row r="11" spans="1:13">
      <c r="A11" s="311" t="s">
        <v>433</v>
      </c>
      <c r="B11" s="312"/>
      <c r="C11" s="313" t="s">
        <v>678</v>
      </c>
      <c r="D11" s="312" t="s">
        <v>3</v>
      </c>
      <c r="E11" s="314">
        <v>1E-3</v>
      </c>
      <c r="F11" s="312">
        <v>36.44</v>
      </c>
      <c r="G11" s="315">
        <f t="shared" si="0"/>
        <v>3.644E-2</v>
      </c>
      <c r="H11" s="19"/>
      <c r="I11" s="19"/>
      <c r="J11" s="19"/>
    </row>
    <row r="12" spans="1:13" ht="30">
      <c r="A12" s="311" t="s">
        <v>433</v>
      </c>
      <c r="B12" s="312" t="s">
        <v>504</v>
      </c>
      <c r="C12" s="313" t="s">
        <v>505</v>
      </c>
      <c r="D12" s="312" t="s">
        <v>3</v>
      </c>
      <c r="E12" s="314">
        <v>1E-3</v>
      </c>
      <c r="F12" s="312">
        <v>28.66</v>
      </c>
      <c r="G12" s="315">
        <f t="shared" si="0"/>
        <v>2.8660000000000001E-2</v>
      </c>
      <c r="H12" s="19"/>
      <c r="I12" s="19"/>
      <c r="J12" s="19"/>
    </row>
    <row r="13" spans="1:13">
      <c r="A13" s="345" t="s">
        <v>24</v>
      </c>
      <c r="B13" s="346"/>
      <c r="C13" s="346"/>
      <c r="D13" s="346"/>
      <c r="E13" s="346"/>
      <c r="F13" s="346"/>
      <c r="G13" s="136">
        <f>SUM(G6:G12)</f>
        <v>1.9557450000000001</v>
      </c>
      <c r="H13" s="19"/>
      <c r="I13" s="19"/>
      <c r="J13" s="19"/>
    </row>
    <row r="14" spans="1:13">
      <c r="H14" s="21"/>
      <c r="I14" s="22"/>
      <c r="J14" s="23"/>
      <c r="K14" s="24"/>
      <c r="L14" s="25"/>
      <c r="M14" s="25"/>
    </row>
    <row r="15" spans="1:13">
      <c r="H15" s="26"/>
      <c r="I15" s="27"/>
      <c r="J15" s="25"/>
      <c r="K15" s="24"/>
      <c r="L15" s="25"/>
      <c r="M15" s="25"/>
    </row>
    <row r="16" spans="1:13">
      <c r="H16" s="25"/>
      <c r="I16" s="28"/>
      <c r="J16" s="23"/>
      <c r="K16" s="24"/>
      <c r="L16" s="29"/>
      <c r="M16" s="30"/>
    </row>
  </sheetData>
  <mergeCells count="4">
    <mergeCell ref="C1:G1"/>
    <mergeCell ref="C2:G2"/>
    <mergeCell ref="A4:B4"/>
    <mergeCell ref="A13:F1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112</vt:i4>
      </vt:variant>
      <vt:variant>
        <vt:lpstr>Intervalos nomeados</vt:lpstr>
      </vt:variant>
      <vt:variant>
        <vt:i4>18</vt:i4>
      </vt:variant>
    </vt:vector>
  </HeadingPairs>
  <TitlesOfParts>
    <vt:vector size="130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21.2</vt:lpstr>
      <vt:lpstr>21.3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36</vt:lpstr>
      <vt:lpstr>37</vt:lpstr>
      <vt:lpstr>38</vt:lpstr>
      <vt:lpstr>39</vt:lpstr>
      <vt:lpstr>40</vt:lpstr>
      <vt:lpstr>41</vt:lpstr>
      <vt:lpstr>42</vt:lpstr>
      <vt:lpstr>43</vt:lpstr>
      <vt:lpstr>44</vt:lpstr>
      <vt:lpstr>45</vt:lpstr>
      <vt:lpstr>46</vt:lpstr>
      <vt:lpstr>47</vt:lpstr>
      <vt:lpstr>48</vt:lpstr>
      <vt:lpstr>49</vt:lpstr>
      <vt:lpstr>50</vt:lpstr>
      <vt:lpstr>51</vt:lpstr>
      <vt:lpstr>52</vt:lpstr>
      <vt:lpstr>53</vt:lpstr>
      <vt:lpstr>54</vt:lpstr>
      <vt:lpstr>55</vt:lpstr>
      <vt:lpstr>56</vt:lpstr>
      <vt:lpstr>57</vt:lpstr>
      <vt:lpstr>58</vt:lpstr>
      <vt:lpstr>59</vt:lpstr>
      <vt:lpstr>60</vt:lpstr>
      <vt:lpstr>61</vt:lpstr>
      <vt:lpstr>62</vt:lpstr>
      <vt:lpstr>63</vt:lpstr>
      <vt:lpstr>64</vt:lpstr>
      <vt:lpstr>65</vt:lpstr>
      <vt:lpstr>66</vt:lpstr>
      <vt:lpstr>67</vt:lpstr>
      <vt:lpstr>68</vt:lpstr>
      <vt:lpstr>69</vt:lpstr>
      <vt:lpstr>70</vt:lpstr>
      <vt:lpstr>71</vt:lpstr>
      <vt:lpstr>72</vt:lpstr>
      <vt:lpstr>73</vt:lpstr>
      <vt:lpstr>74</vt:lpstr>
      <vt:lpstr>75 </vt:lpstr>
      <vt:lpstr>76</vt:lpstr>
      <vt:lpstr>77</vt:lpstr>
      <vt:lpstr>78</vt:lpstr>
      <vt:lpstr>79</vt:lpstr>
      <vt:lpstr>80</vt:lpstr>
      <vt:lpstr>81</vt:lpstr>
      <vt:lpstr>82</vt:lpstr>
      <vt:lpstr>83</vt:lpstr>
      <vt:lpstr>84</vt:lpstr>
      <vt:lpstr>85</vt:lpstr>
      <vt:lpstr>86</vt:lpstr>
      <vt:lpstr>86.2</vt:lpstr>
      <vt:lpstr>87</vt:lpstr>
      <vt:lpstr>88</vt:lpstr>
      <vt:lpstr>89</vt:lpstr>
      <vt:lpstr>90</vt:lpstr>
      <vt:lpstr>91</vt:lpstr>
      <vt:lpstr>92</vt:lpstr>
      <vt:lpstr>93</vt:lpstr>
      <vt:lpstr>94</vt:lpstr>
      <vt:lpstr>95</vt:lpstr>
      <vt:lpstr>96</vt:lpstr>
      <vt:lpstr>97</vt:lpstr>
      <vt:lpstr>98</vt:lpstr>
      <vt:lpstr>99</vt:lpstr>
      <vt:lpstr>100</vt:lpstr>
      <vt:lpstr>101</vt:lpstr>
      <vt:lpstr>102</vt:lpstr>
      <vt:lpstr>103</vt:lpstr>
      <vt:lpstr>104</vt:lpstr>
      <vt:lpstr>105</vt:lpstr>
      <vt:lpstr>106</vt:lpstr>
      <vt:lpstr>ENG. CIVIL</vt:lpstr>
      <vt:lpstr>TÉC. ENG.</vt:lpstr>
      <vt:lpstr>TÉC. SEG.</vt:lpstr>
      <vt:lpstr>'100'!Area_de_impressao</vt:lpstr>
      <vt:lpstr>'103'!Area_de_impressao</vt:lpstr>
      <vt:lpstr>'21'!Area_de_impressao</vt:lpstr>
      <vt:lpstr>'21.2'!Area_de_impressao</vt:lpstr>
      <vt:lpstr>'21.3'!Area_de_impressao</vt:lpstr>
      <vt:lpstr>'27'!Area_de_impressao</vt:lpstr>
      <vt:lpstr>'57'!Area_de_impressao</vt:lpstr>
      <vt:lpstr>'64'!Area_de_impressao</vt:lpstr>
      <vt:lpstr>'65'!Area_de_impressao</vt:lpstr>
      <vt:lpstr>'66'!Area_de_impressao</vt:lpstr>
      <vt:lpstr>'67'!Area_de_impressao</vt:lpstr>
      <vt:lpstr>'68'!Area_de_impressao</vt:lpstr>
      <vt:lpstr>'83'!Area_de_impressao</vt:lpstr>
      <vt:lpstr>'84'!Area_de_impressao</vt:lpstr>
      <vt:lpstr>'86.2'!Area_de_impressao</vt:lpstr>
      <vt:lpstr>'99'!Area_de_impressao</vt:lpstr>
      <vt:lpstr>'ENG. CIVIL'!Area_de_impressao</vt:lpstr>
      <vt:lpstr>'TÉC. SEG.'!Area_de_impressao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</dc:creator>
  <cp:lastModifiedBy>eclemente</cp:lastModifiedBy>
  <cp:lastPrinted>2017-12-08T19:44:24Z</cp:lastPrinted>
  <dcterms:created xsi:type="dcterms:W3CDTF">2017-11-16T16:08:03Z</dcterms:created>
  <dcterms:modified xsi:type="dcterms:W3CDTF">2018-04-26T16:30:32Z</dcterms:modified>
</cp:coreProperties>
</file>