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saapl1\DERH-STD\Modelos de TR\Temporários\"/>
    </mc:Choice>
  </mc:AlternateContent>
  <bookViews>
    <workbookView xWindow="0" yWindow="0" windowWidth="20490" windowHeight="71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56" i="1" s="1"/>
  <c r="B34" i="1"/>
  <c r="B33" i="1"/>
  <c r="B32" i="1"/>
  <c r="B31" i="1"/>
  <c r="B28" i="1"/>
  <c r="B22" i="1"/>
  <c r="B18" i="1"/>
  <c r="B35" i="1" l="1"/>
  <c r="B29" i="1"/>
  <c r="B37" i="1" s="1"/>
  <c r="B38" i="1" s="1"/>
  <c r="B39" i="1" l="1"/>
</calcChain>
</file>

<file path=xl/comments1.xml><?xml version="1.0" encoding="utf-8"?>
<comments xmlns="http://schemas.openxmlformats.org/spreadsheetml/2006/main">
  <authors>
    <author>rdutra</author>
  </authors>
  <commentList>
    <comment ref="A4" authorId="0" shapeId="0">
      <text>
        <r>
          <rPr>
            <sz val="9"/>
            <color indexed="81"/>
            <rFont val="Segoe UI"/>
            <family val="2"/>
          </rPr>
          <t xml:space="preserve">Salários Informado pelo RH
</t>
        </r>
      </text>
    </comment>
    <comment ref="B21" authorId="0" shapeId="0">
      <text>
        <r>
          <rPr>
            <b/>
            <sz val="9"/>
            <color indexed="81"/>
            <rFont val="Segoe UI"/>
            <family val="2"/>
          </rPr>
          <t xml:space="preserve">1 = mês
12 = Nº de meses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Segoe UI"/>
            <family val="2"/>
          </rPr>
          <t>Freguência anual Estimada de 15%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2" authorId="0" shapeId="0">
      <text>
        <r>
          <rPr>
            <b/>
            <sz val="9"/>
            <color indexed="81"/>
            <rFont val="Segoe UI"/>
            <family val="2"/>
          </rPr>
          <t>Freguência anual estimada de 1%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<sst xmlns="http://schemas.openxmlformats.org/spreadsheetml/2006/main" count="67" uniqueCount="67">
  <si>
    <t>SERVIÇOS TEMPORÁRIOS</t>
  </si>
  <si>
    <t>Remuneração</t>
  </si>
  <si>
    <t>SALÁRIO BASE</t>
  </si>
  <si>
    <t>INSALUBRIDADE</t>
  </si>
  <si>
    <t>Gratificação</t>
  </si>
  <si>
    <t>Total Montante A</t>
  </si>
  <si>
    <t>GRUPO A - Encargos Sociais</t>
  </si>
  <si>
    <t>INSS</t>
  </si>
  <si>
    <t>FGTS</t>
  </si>
  <si>
    <t>SESC/SESI</t>
  </si>
  <si>
    <t>SENAC/SENAI</t>
  </si>
  <si>
    <t>SEBRAE</t>
  </si>
  <si>
    <t>INCRA</t>
  </si>
  <si>
    <t>Salário Educação</t>
  </si>
  <si>
    <t>Seguro de Acidente de Trabalho</t>
  </si>
  <si>
    <t>Total do Grupo A</t>
  </si>
  <si>
    <t>GRUPO B - Direitos do Trabalhador</t>
  </si>
  <si>
    <t>Férias sem abono constitucional</t>
  </si>
  <si>
    <t>Abono constitucional de férias</t>
  </si>
  <si>
    <t>Aux. enfermidade</t>
  </si>
  <si>
    <t>Faltas legais</t>
  </si>
  <si>
    <t>Licença paternidade/maternidade</t>
  </si>
  <si>
    <t>Acidente de Trabalho</t>
  </si>
  <si>
    <t>Aviso prévio Trabalhado</t>
  </si>
  <si>
    <t>13º Salário</t>
  </si>
  <si>
    <t>Total do Grupo B</t>
  </si>
  <si>
    <t>GRUPO C - VERBAS INDENIZATÓRIAS</t>
  </si>
  <si>
    <t>Aviso Prévio Indenizado</t>
  </si>
  <si>
    <t>Indenização adicional (Lei 7.238/84)</t>
  </si>
  <si>
    <t>FGTS nas Rescisões sem justa causa</t>
  </si>
  <si>
    <t>FGTS nas resc.s/justa causa (LC 1.100/01 art 1º)</t>
  </si>
  <si>
    <t>Total do Grupo C</t>
  </si>
  <si>
    <t>GRUPO D</t>
  </si>
  <si>
    <t>Incidência dos Encargos do Grupo A sobre o Grupo B</t>
  </si>
  <si>
    <t>Total do Grupo D</t>
  </si>
  <si>
    <t>Total dos Encargos Sociais</t>
  </si>
  <si>
    <t>Remuneração + Encargos</t>
  </si>
  <si>
    <t>GRUPO E - INSUMOS</t>
  </si>
  <si>
    <t>Uniforme</t>
  </si>
  <si>
    <t>Assistência médica CCT</t>
  </si>
  <si>
    <t>Vale Refeição CCT</t>
  </si>
  <si>
    <t>Transporte (já descontado os 6% dos funcionarios)</t>
  </si>
  <si>
    <t>Cesta Básica</t>
  </si>
  <si>
    <t>Total Insumos</t>
  </si>
  <si>
    <t>Remuneração + Encargos + Insumos</t>
  </si>
  <si>
    <t>GRUPO F - BDI</t>
  </si>
  <si>
    <t>BDI</t>
  </si>
  <si>
    <t>SIMPLES NACIONAL</t>
  </si>
  <si>
    <t>ISSQN</t>
  </si>
  <si>
    <t>PIS</t>
  </si>
  <si>
    <t>COFINS</t>
  </si>
  <si>
    <t>CSLL/IRPJ</t>
  </si>
  <si>
    <t>Total do Grupo  F</t>
  </si>
  <si>
    <t>Grupo  I (incidente sobre total Montante "A")</t>
  </si>
  <si>
    <t>Grupo II (incidente sobre total Montante "A")</t>
  </si>
  <si>
    <t>Assistente Administrativo</t>
  </si>
  <si>
    <t>Oficial de Serviços e Obras</t>
  </si>
  <si>
    <t>Operador de Estação</t>
  </si>
  <si>
    <t>VALORES INDIVIDUAIS</t>
  </si>
  <si>
    <t>P R E Ç O   G L O B A L   M E N S A L INDIVIDUAL</t>
  </si>
  <si>
    <t>TOTAL MENSAL</t>
  </si>
  <si>
    <t>TOTAL (180+90 DIAS)</t>
  </si>
  <si>
    <t>PREÇO GLOBAL MÁXIMO PARA A CONTRATAÇÃO</t>
  </si>
  <si>
    <t>02 Assist. Adm.</t>
  </si>
  <si>
    <t>12 Ofic.Ser. Obras</t>
  </si>
  <si>
    <t>1 Oper. Estação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</si>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</sst>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0000FF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B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10" fontId="11" fillId="0" borderId="1" xfId="1" applyNumberFormat="1" applyFont="1" applyBorder="1" applyAlignment="1">
      <alignment horizontal="center" vertical="center"/>
    </xf>
    <xf numFmtId="10" fontId="13" fillId="0" borderId="1" xfId="1" applyNumberFormat="1" applyFont="1" applyBorder="1" applyAlignment="1">
      <alignment horizontal="center" vertical="center"/>
    </xf>
    <xf numFmtId="10" fontId="14" fillId="0" borderId="1" xfId="1" applyNumberFormat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10" fillId="5" borderId="1" xfId="2" applyNumberFormat="1" applyFont="1" applyFill="1" applyBorder="1" applyAlignment="1">
      <alignment vertical="center" wrapText="1"/>
    </xf>
    <xf numFmtId="164" fontId="10" fillId="6" borderId="1" xfId="2" applyNumberFormat="1" applyFont="1" applyFill="1" applyBorder="1" applyAlignment="1">
      <alignment horizontal="center" vertical="center" wrapText="1"/>
    </xf>
    <xf numFmtId="44" fontId="17" fillId="2" borderId="1" xfId="3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1"/>
  <sheetViews>
    <sheetView tabSelected="1" topLeftCell="A46" workbookViewId="0">
      <selection activeCell="B69" sqref="B69"/>
    </sheetView>
  </sheetViews>
  <sheetFormatPr defaultRowHeight="12.75" x14ac:dyDescent="0.2"/>
  <cols>
    <col min="1" max="1" width="46.7109375" style="1" bestFit="1" customWidth="1"/>
    <col min="2" max="2" width="11" style="1" customWidth="1"/>
    <col min="3" max="3" width="19.5703125" style="1" customWidth="1"/>
    <col min="4" max="5" width="20.28515625" style="1" customWidth="1"/>
    <col min="6" max="6" width="20.5703125" style="1" customWidth="1"/>
    <col min="7" max="16384" width="9.140625" style="1"/>
  </cols>
  <sheetData>
    <row r="1" spans="1:5" ht="30" x14ac:dyDescent="0.2">
      <c r="A1" s="25" t="s">
        <v>0</v>
      </c>
      <c r="B1" s="25"/>
      <c r="C1" s="10" t="s">
        <v>55</v>
      </c>
      <c r="D1" s="10" t="s">
        <v>56</v>
      </c>
      <c r="E1" s="10" t="s">
        <v>57</v>
      </c>
    </row>
    <row r="2" spans="1:5" ht="15" customHeight="1" x14ac:dyDescent="0.2">
      <c r="A2" s="26" t="s">
        <v>58</v>
      </c>
      <c r="B2" s="27"/>
      <c r="C2" s="27"/>
      <c r="D2" s="27"/>
      <c r="E2" s="28"/>
    </row>
    <row r="3" spans="1:5" x14ac:dyDescent="0.2">
      <c r="A3" s="24" t="s">
        <v>1</v>
      </c>
      <c r="B3" s="24"/>
      <c r="C3" s="24"/>
      <c r="D3" s="24"/>
      <c r="E3" s="24"/>
    </row>
    <row r="4" spans="1:5" x14ac:dyDescent="0.2">
      <c r="A4" s="11" t="s">
        <v>2</v>
      </c>
      <c r="B4" s="3">
        <v>1</v>
      </c>
      <c r="C4" s="3"/>
      <c r="D4" s="2"/>
      <c r="E4" s="2"/>
    </row>
    <row r="5" spans="1:5" x14ac:dyDescent="0.2">
      <c r="A5" s="11" t="s">
        <v>3</v>
      </c>
      <c r="B5" s="3">
        <v>1</v>
      </c>
      <c r="C5" s="3"/>
      <c r="D5" s="2"/>
      <c r="E5" s="2"/>
    </row>
    <row r="6" spans="1:5" x14ac:dyDescent="0.2">
      <c r="A6" s="11" t="s">
        <v>4</v>
      </c>
      <c r="B6" s="3">
        <v>1</v>
      </c>
      <c r="C6" s="3"/>
      <c r="D6" s="2"/>
      <c r="E6" s="2"/>
    </row>
    <row r="7" spans="1:5" x14ac:dyDescent="0.2">
      <c r="A7" s="12" t="s">
        <v>5</v>
      </c>
      <c r="B7" s="13"/>
      <c r="C7" s="13"/>
      <c r="D7" s="14"/>
      <c r="E7" s="14"/>
    </row>
    <row r="8" spans="1:5" x14ac:dyDescent="0.2">
      <c r="A8" s="24" t="s">
        <v>6</v>
      </c>
      <c r="B8" s="24"/>
      <c r="C8" s="24"/>
      <c r="D8" s="24"/>
      <c r="E8" s="24"/>
    </row>
    <row r="9" spans="1:5" x14ac:dyDescent="0.2">
      <c r="A9" s="11" t="s">
        <v>53</v>
      </c>
      <c r="B9" s="4"/>
      <c r="C9" s="4"/>
      <c r="D9" s="2"/>
      <c r="E9" s="2"/>
    </row>
    <row r="10" spans="1:5" x14ac:dyDescent="0.2">
      <c r="A10" s="11" t="s">
        <v>7</v>
      </c>
      <c r="B10" s="5">
        <v>0.2</v>
      </c>
      <c r="C10" s="5"/>
      <c r="D10" s="2"/>
      <c r="E10" s="2"/>
    </row>
    <row r="11" spans="1:5" x14ac:dyDescent="0.2">
      <c r="A11" s="11" t="s">
        <v>8</v>
      </c>
      <c r="B11" s="5">
        <v>0.08</v>
      </c>
      <c r="C11" s="5"/>
      <c r="D11" s="2"/>
      <c r="E11" s="2"/>
    </row>
    <row r="12" spans="1:5" x14ac:dyDescent="0.2">
      <c r="A12" s="11" t="s">
        <v>9</v>
      </c>
      <c r="B12" s="5">
        <v>0.01</v>
      </c>
      <c r="C12" s="5"/>
      <c r="D12" s="2"/>
      <c r="E12" s="2"/>
    </row>
    <row r="13" spans="1:5" x14ac:dyDescent="0.2">
      <c r="A13" s="11" t="s">
        <v>10</v>
      </c>
      <c r="B13" s="5">
        <v>1.4999999999999999E-2</v>
      </c>
      <c r="C13" s="5"/>
      <c r="D13" s="2"/>
      <c r="E13" s="2"/>
    </row>
    <row r="14" spans="1:5" x14ac:dyDescent="0.2">
      <c r="A14" s="11" t="s">
        <v>11</v>
      </c>
      <c r="B14" s="5">
        <v>6.0000000000000001E-3</v>
      </c>
      <c r="C14" s="5"/>
      <c r="D14" s="2"/>
      <c r="E14" s="2"/>
    </row>
    <row r="15" spans="1:5" x14ac:dyDescent="0.2">
      <c r="A15" s="11" t="s">
        <v>12</v>
      </c>
      <c r="B15" s="5">
        <v>2E-3</v>
      </c>
      <c r="C15" s="5"/>
      <c r="D15" s="2"/>
      <c r="E15" s="2"/>
    </row>
    <row r="16" spans="1:5" x14ac:dyDescent="0.2">
      <c r="A16" s="11" t="s">
        <v>13</v>
      </c>
      <c r="B16" s="5">
        <v>2.5000000000000001E-2</v>
      </c>
      <c r="C16" s="5"/>
      <c r="D16" s="2"/>
      <c r="E16" s="2"/>
    </row>
    <row r="17" spans="1:5" x14ac:dyDescent="0.2">
      <c r="A17" s="11" t="s">
        <v>14</v>
      </c>
      <c r="B17" s="5">
        <v>0.03</v>
      </c>
      <c r="C17" s="5"/>
      <c r="D17" s="2"/>
      <c r="E17" s="2"/>
    </row>
    <row r="18" spans="1:5" x14ac:dyDescent="0.2">
      <c r="A18" s="12" t="s">
        <v>15</v>
      </c>
      <c r="B18" s="15">
        <f>SUM(B10:B17)</f>
        <v>0.3680000000000001</v>
      </c>
      <c r="C18" s="15"/>
      <c r="D18" s="14"/>
      <c r="E18" s="14"/>
    </row>
    <row r="19" spans="1:5" x14ac:dyDescent="0.2">
      <c r="A19" s="24" t="s">
        <v>16</v>
      </c>
      <c r="B19" s="24"/>
      <c r="C19" s="24"/>
      <c r="D19" s="24"/>
      <c r="E19" s="24"/>
    </row>
    <row r="20" spans="1:5" x14ac:dyDescent="0.2">
      <c r="A20" s="11" t="s">
        <v>54</v>
      </c>
      <c r="B20" s="4"/>
      <c r="C20" s="4"/>
      <c r="D20" s="2"/>
      <c r="E20" s="2"/>
    </row>
    <row r="21" spans="1:5" x14ac:dyDescent="0.2">
      <c r="A21" s="11" t="s">
        <v>17</v>
      </c>
      <c r="B21" s="6">
        <v>8.3299999999999999E-2</v>
      </c>
      <c r="C21" s="6"/>
      <c r="D21" s="2"/>
      <c r="E21" s="2"/>
    </row>
    <row r="22" spans="1:5" x14ac:dyDescent="0.2">
      <c r="A22" s="11" t="s">
        <v>18</v>
      </c>
      <c r="B22" s="5">
        <f>B21/3</f>
        <v>2.7766666666666665E-2</v>
      </c>
      <c r="C22" s="5"/>
      <c r="D22" s="2"/>
      <c r="E22" s="2"/>
    </row>
    <row r="23" spans="1:5" x14ac:dyDescent="0.2">
      <c r="A23" s="11" t="s">
        <v>19</v>
      </c>
      <c r="B23" s="5">
        <v>9.1000000000000004E-3</v>
      </c>
      <c r="C23" s="5"/>
      <c r="D23" s="2"/>
      <c r="E23" s="2"/>
    </row>
    <row r="24" spans="1:5" x14ac:dyDescent="0.2">
      <c r="A24" s="11" t="s">
        <v>20</v>
      </c>
      <c r="B24" s="5">
        <v>1.0999999999999999E-2</v>
      </c>
      <c r="C24" s="5"/>
      <c r="D24" s="2"/>
      <c r="E24" s="2"/>
    </row>
    <row r="25" spans="1:5" x14ac:dyDescent="0.2">
      <c r="A25" s="11" t="s">
        <v>21</v>
      </c>
      <c r="B25" s="5">
        <v>6.1000000000000004E-3</v>
      </c>
      <c r="C25" s="5"/>
      <c r="D25" s="2"/>
      <c r="E25" s="2"/>
    </row>
    <row r="26" spans="1:5" x14ac:dyDescent="0.2">
      <c r="A26" s="11" t="s">
        <v>22</v>
      </c>
      <c r="B26" s="5">
        <v>8.8000000000000005E-3</v>
      </c>
      <c r="C26" s="5"/>
      <c r="D26" s="2"/>
      <c r="E26" s="2"/>
    </row>
    <row r="27" spans="1:5" x14ac:dyDescent="0.2">
      <c r="A27" s="11" t="s">
        <v>23</v>
      </c>
      <c r="B27" s="5">
        <v>1.9439999999999999E-2</v>
      </c>
      <c r="C27" s="5"/>
      <c r="D27" s="2"/>
      <c r="E27" s="2"/>
    </row>
    <row r="28" spans="1:5" x14ac:dyDescent="0.2">
      <c r="A28" s="11" t="s">
        <v>24</v>
      </c>
      <c r="B28" s="5">
        <f>1/12</f>
        <v>8.3333333333333329E-2</v>
      </c>
      <c r="C28" s="5"/>
      <c r="D28" s="2"/>
      <c r="E28" s="2"/>
    </row>
    <row r="29" spans="1:5" x14ac:dyDescent="0.2">
      <c r="A29" s="12" t="s">
        <v>25</v>
      </c>
      <c r="B29" s="16">
        <f>SUM(B21:B28)</f>
        <v>0.24883999999999995</v>
      </c>
      <c r="C29" s="16"/>
      <c r="D29" s="14"/>
      <c r="E29" s="14"/>
    </row>
    <row r="30" spans="1:5" x14ac:dyDescent="0.2">
      <c r="A30" s="24" t="s">
        <v>26</v>
      </c>
      <c r="B30" s="24"/>
      <c r="C30" s="24"/>
      <c r="D30" s="24"/>
      <c r="E30" s="24"/>
    </row>
    <row r="31" spans="1:5" x14ac:dyDescent="0.2">
      <c r="A31" s="11" t="s">
        <v>27</v>
      </c>
      <c r="B31" s="8">
        <f>(1/12)*0.15</f>
        <v>1.2499999999999999E-2</v>
      </c>
      <c r="C31" s="8"/>
      <c r="D31" s="2"/>
      <c r="E31" s="2"/>
    </row>
    <row r="32" spans="1:5" x14ac:dyDescent="0.2">
      <c r="A32" s="11" t="s">
        <v>28</v>
      </c>
      <c r="B32" s="8">
        <f>(1/12)*0.01</f>
        <v>8.3333333333333328E-4</v>
      </c>
      <c r="C32" s="8"/>
      <c r="D32" s="2"/>
      <c r="E32" s="2"/>
    </row>
    <row r="33" spans="1:5" x14ac:dyDescent="0.2">
      <c r="A33" s="11" t="s">
        <v>29</v>
      </c>
      <c r="B33" s="8">
        <f>0.08*0.4</f>
        <v>3.2000000000000001E-2</v>
      </c>
      <c r="C33" s="8"/>
      <c r="D33" s="2"/>
      <c r="E33" s="2"/>
    </row>
    <row r="34" spans="1:5" x14ac:dyDescent="0.2">
      <c r="A34" s="11" t="s">
        <v>30</v>
      </c>
      <c r="B34" s="8">
        <f>0.08*0.1</f>
        <v>8.0000000000000002E-3</v>
      </c>
      <c r="C34" s="8"/>
      <c r="D34" s="2"/>
      <c r="E34" s="2"/>
    </row>
    <row r="35" spans="1:5" x14ac:dyDescent="0.2">
      <c r="A35" s="12" t="s">
        <v>31</v>
      </c>
      <c r="B35" s="17">
        <f>SUM(B31:B34)</f>
        <v>5.3333333333333337E-2</v>
      </c>
      <c r="C35" s="17"/>
      <c r="D35" s="14"/>
      <c r="E35" s="14"/>
    </row>
    <row r="36" spans="1:5" x14ac:dyDescent="0.2">
      <c r="A36" s="24" t="s">
        <v>32</v>
      </c>
      <c r="B36" s="24"/>
      <c r="C36" s="24"/>
      <c r="D36" s="24"/>
      <c r="E36" s="24"/>
    </row>
    <row r="37" spans="1:5" x14ac:dyDescent="0.2">
      <c r="A37" s="11" t="s">
        <v>33</v>
      </c>
      <c r="B37" s="7">
        <f>B29*B18</f>
        <v>9.1573120000000008E-2</v>
      </c>
      <c r="C37" s="7"/>
      <c r="D37" s="2"/>
      <c r="E37" s="2"/>
    </row>
    <row r="38" spans="1:5" x14ac:dyDescent="0.2">
      <c r="A38" s="11" t="s">
        <v>34</v>
      </c>
      <c r="B38" s="7">
        <f>B37</f>
        <v>9.1573120000000008E-2</v>
      </c>
      <c r="C38" s="7"/>
      <c r="D38" s="2"/>
      <c r="E38" s="2"/>
    </row>
    <row r="39" spans="1:5" x14ac:dyDescent="0.2">
      <c r="A39" s="12" t="s">
        <v>35</v>
      </c>
      <c r="B39" s="16">
        <f>B18+B29+B35+B38</f>
        <v>0.76174645333333335</v>
      </c>
      <c r="C39" s="16"/>
      <c r="D39" s="14"/>
      <c r="E39" s="14"/>
    </row>
    <row r="40" spans="1:5" x14ac:dyDescent="0.2">
      <c r="A40" s="18" t="s">
        <v>36</v>
      </c>
      <c r="B40" s="19"/>
      <c r="C40" s="19"/>
      <c r="D40" s="20"/>
      <c r="E40" s="20"/>
    </row>
    <row r="41" spans="1:5" x14ac:dyDescent="0.2">
      <c r="A41" s="24" t="s">
        <v>37</v>
      </c>
      <c r="B41" s="24"/>
      <c r="C41" s="24"/>
      <c r="D41" s="24"/>
      <c r="E41" s="24"/>
    </row>
    <row r="42" spans="1:5" x14ac:dyDescent="0.2">
      <c r="A42" s="11" t="s">
        <v>38</v>
      </c>
      <c r="B42" s="3">
        <v>1</v>
      </c>
      <c r="C42" s="3"/>
      <c r="D42" s="2"/>
      <c r="E42" s="2"/>
    </row>
    <row r="43" spans="1:5" x14ac:dyDescent="0.2">
      <c r="A43" s="11" t="s">
        <v>39</v>
      </c>
      <c r="B43" s="3">
        <v>1</v>
      </c>
      <c r="C43" s="3"/>
      <c r="D43" s="2"/>
      <c r="E43" s="2"/>
    </row>
    <row r="44" spans="1:5" x14ac:dyDescent="0.2">
      <c r="A44" s="11" t="s">
        <v>40</v>
      </c>
      <c r="B44" s="3">
        <v>1</v>
      </c>
      <c r="C44" s="3"/>
      <c r="D44" s="2"/>
      <c r="E44" s="2"/>
    </row>
    <row r="45" spans="1:5" x14ac:dyDescent="0.2">
      <c r="A45" s="11" t="s">
        <v>41</v>
      </c>
      <c r="B45" s="3">
        <v>1</v>
      </c>
      <c r="C45" s="3"/>
      <c r="D45" s="2"/>
      <c r="E45" s="2"/>
    </row>
    <row r="46" spans="1:5" x14ac:dyDescent="0.2">
      <c r="A46" s="11" t="s">
        <v>42</v>
      </c>
      <c r="B46" s="3">
        <v>1</v>
      </c>
      <c r="C46" s="3"/>
      <c r="D46" s="2"/>
      <c r="E46" s="2"/>
    </row>
    <row r="47" spans="1:5" x14ac:dyDescent="0.2">
      <c r="A47" s="12" t="s">
        <v>43</v>
      </c>
      <c r="B47" s="13"/>
      <c r="C47" s="13"/>
      <c r="D47" s="14"/>
      <c r="E47" s="14"/>
    </row>
    <row r="48" spans="1:5" x14ac:dyDescent="0.2">
      <c r="A48" s="18" t="s">
        <v>44</v>
      </c>
      <c r="B48" s="19"/>
      <c r="C48" s="19"/>
      <c r="D48" s="20"/>
      <c r="E48" s="20"/>
    </row>
    <row r="49" spans="1:6" x14ac:dyDescent="0.2">
      <c r="A49" s="24" t="s">
        <v>45</v>
      </c>
      <c r="B49" s="24"/>
      <c r="C49" s="24"/>
      <c r="D49" s="24"/>
      <c r="E49" s="24"/>
    </row>
    <row r="50" spans="1:6" x14ac:dyDescent="0.2">
      <c r="A50" s="11" t="s">
        <v>46</v>
      </c>
      <c r="B50" s="9">
        <v>0.06</v>
      </c>
      <c r="C50" s="9"/>
      <c r="D50" s="2"/>
      <c r="E50" s="2"/>
    </row>
    <row r="51" spans="1:6" x14ac:dyDescent="0.2">
      <c r="A51" s="11" t="s">
        <v>47</v>
      </c>
      <c r="B51" s="9">
        <v>0</v>
      </c>
      <c r="C51" s="9"/>
      <c r="D51" s="2"/>
      <c r="E51" s="2"/>
    </row>
    <row r="52" spans="1:6" x14ac:dyDescent="0.2">
      <c r="A52" s="11" t="s">
        <v>48</v>
      </c>
      <c r="B52" s="9">
        <v>0.05</v>
      </c>
      <c r="C52" s="9"/>
      <c r="D52" s="2"/>
      <c r="E52" s="2"/>
    </row>
    <row r="53" spans="1:6" x14ac:dyDescent="0.2">
      <c r="A53" s="11" t="s">
        <v>49</v>
      </c>
      <c r="B53" s="9">
        <v>6.4999999999999997E-3</v>
      </c>
      <c r="C53" s="9"/>
      <c r="D53" s="2"/>
      <c r="E53" s="2"/>
    </row>
    <row r="54" spans="1:6" x14ac:dyDescent="0.2">
      <c r="A54" s="11" t="s">
        <v>50</v>
      </c>
      <c r="B54" s="9">
        <v>0.03</v>
      </c>
      <c r="C54" s="9"/>
      <c r="D54" s="2"/>
      <c r="E54" s="2"/>
    </row>
    <row r="55" spans="1:6" x14ac:dyDescent="0.2">
      <c r="A55" s="11" t="s">
        <v>51</v>
      </c>
      <c r="B55" s="9">
        <f>(0.32*0.09)+(0.32*0.15)</f>
        <v>7.6800000000000007E-2</v>
      </c>
      <c r="C55" s="9"/>
      <c r="D55" s="2"/>
      <c r="E55" s="2"/>
    </row>
    <row r="56" spans="1:6" x14ac:dyDescent="0.2">
      <c r="A56" s="12" t="s">
        <v>52</v>
      </c>
      <c r="B56" s="15">
        <f>SUM(B50:B55)</f>
        <v>0.22330000000000003</v>
      </c>
      <c r="C56" s="15"/>
      <c r="D56" s="14"/>
      <c r="E56" s="14"/>
    </row>
    <row r="57" spans="1:6" x14ac:dyDescent="0.2">
      <c r="A57" s="23" t="s">
        <v>59</v>
      </c>
      <c r="B57" s="21"/>
      <c r="C57" s="29"/>
      <c r="D57" s="22"/>
      <c r="E57" s="22"/>
    </row>
    <row r="59" spans="1:6" ht="15" x14ac:dyDescent="0.2">
      <c r="A59" s="33" t="s">
        <v>62</v>
      </c>
      <c r="B59" s="34"/>
      <c r="C59" s="30" t="s">
        <v>63</v>
      </c>
      <c r="D59" s="30" t="s">
        <v>64</v>
      </c>
      <c r="E59" s="30" t="s">
        <v>65</v>
      </c>
      <c r="F59" s="31" t="s">
        <v>66</v>
      </c>
    </row>
    <row r="60" spans="1:6" ht="15" x14ac:dyDescent="0.2">
      <c r="A60" s="35" t="s">
        <v>60</v>
      </c>
      <c r="B60" s="36"/>
      <c r="C60" s="32"/>
      <c r="D60" s="32"/>
      <c r="E60" s="32"/>
      <c r="F60" s="32"/>
    </row>
    <row r="61" spans="1:6" ht="15" x14ac:dyDescent="0.2">
      <c r="A61" s="35" t="s">
        <v>61</v>
      </c>
      <c r="B61" s="36"/>
      <c r="C61" s="32"/>
      <c r="D61" s="32"/>
      <c r="E61" s="32"/>
      <c r="F61" s="32"/>
    </row>
  </sheetData>
  <mergeCells count="12">
    <mergeCell ref="A59:B59"/>
    <mergeCell ref="A60:B60"/>
    <mergeCell ref="A61:B61"/>
    <mergeCell ref="A36:E36"/>
    <mergeCell ref="A41:E41"/>
    <mergeCell ref="A49:E49"/>
    <mergeCell ref="A30:E30"/>
    <mergeCell ref="A1:B1"/>
    <mergeCell ref="A19:E19"/>
    <mergeCell ref="A8:E8"/>
    <mergeCell ref="A3:E3"/>
    <mergeCell ref="A2:E2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greis</dc:creator>
  <cp:lastModifiedBy>greis</cp:lastModifiedBy>
  <dcterms:created xsi:type="dcterms:W3CDTF">2020-11-09T13:05:14Z</dcterms:created>
  <dcterms:modified xsi:type="dcterms:W3CDTF">2020-11-10T14:39:30Z</dcterms:modified>
</cp:coreProperties>
</file>