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esamaadm-my.sharepoint.com/personal/rdutra_cesama_com_br/Documents/Balancetes e DRE/Balancetes 2025/ACO/"/>
    </mc:Choice>
  </mc:AlternateContent>
  <xr:revisionPtr revIDLastSave="20" documentId="8_{AEF30292-4951-43E7-B1BD-28FAC77717BE}" xr6:coauthVersionLast="47" xr6:coauthVersionMax="47" xr10:uidLastSave="{A80AB738-FB44-46FB-A9FB-3F180725D8E8}"/>
  <bookViews>
    <workbookView xWindow="-120" yWindow="-120" windowWidth="29040" windowHeight="15840" xr2:uid="{00000000-000D-0000-FFFF-FFFF00000000}"/>
  </bookViews>
  <sheets>
    <sheet name="D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25" i="1"/>
  <c r="C20" i="1"/>
  <c r="C16" i="1"/>
  <c r="C12" i="1"/>
  <c r="E34" i="1"/>
  <c r="C19" i="1" l="1"/>
  <c r="C24" i="1" s="1"/>
  <c r="C33" i="1" s="1"/>
  <c r="C37" i="1" s="1"/>
  <c r="C40" i="1" s="1"/>
  <c r="C43" i="1" s="1"/>
  <c r="E25" i="1" l="1"/>
  <c r="E20" i="1"/>
  <c r="E16" i="1"/>
  <c r="E12" i="1"/>
  <c r="E19" i="1" l="1"/>
  <c r="E24" i="1" s="1"/>
  <c r="E33" i="1" s="1"/>
  <c r="E37" i="1" s="1"/>
  <c r="E40" i="1" s="1"/>
  <c r="E43" i="1" s="1"/>
</calcChain>
</file>

<file path=xl/sharedStrings.xml><?xml version="1.0" encoding="utf-8"?>
<sst xmlns="http://schemas.openxmlformats.org/spreadsheetml/2006/main" count="42" uniqueCount="42">
  <si>
    <t>Companhia de Saneamento Municipal - CESAMA</t>
  </si>
  <si>
    <t>DESCRIÇÃO</t>
  </si>
  <si>
    <t>OPERAÇÕES CONTINUADAS</t>
  </si>
  <si>
    <t xml:space="preserve">   Receita de Serviços de Água</t>
  </si>
  <si>
    <t xml:space="preserve">   Receita  de Serviços de Esgoto</t>
  </si>
  <si>
    <t xml:space="preserve">   Serviços Técnicos</t>
  </si>
  <si>
    <t>(-) DEDUÇÕES</t>
  </si>
  <si>
    <t xml:space="preserve">   Cancelamentos</t>
  </si>
  <si>
    <t xml:space="preserve">   Impostos e Contribuições</t>
  </si>
  <si>
    <t>RECEITA LÍQUIDA</t>
  </si>
  <si>
    <t>(-) CUSTOS DOS SERVIÇOS PRESTADOS</t>
  </si>
  <si>
    <t xml:space="preserve">   Custos Serviços de Água</t>
  </si>
  <si>
    <t xml:space="preserve">   Custos Serviços de Esgoto</t>
  </si>
  <si>
    <t xml:space="preserve">   Depreciação e Amortização do Sistema</t>
  </si>
  <si>
    <t>LUCRO BRUTO</t>
  </si>
  <si>
    <t>(-) DESPESAS</t>
  </si>
  <si>
    <t xml:space="preserve">   Despeas Comerciais</t>
  </si>
  <si>
    <t xml:space="preserve">   Despesas Adminsitrativas</t>
  </si>
  <si>
    <t xml:space="preserve">   Despesas Gerais</t>
  </si>
  <si>
    <t xml:space="preserve">   Despesas Tributárias</t>
  </si>
  <si>
    <t xml:space="preserve">   Remuneração Diretoria</t>
  </si>
  <si>
    <t xml:space="preserve">   Outras Receitas (Despesas) Operacionais Líquidas</t>
  </si>
  <si>
    <t xml:space="preserve">   Depreciação</t>
  </si>
  <si>
    <t>RESULTADO ANTES DO RESULTADO FINANCEIRO</t>
  </si>
  <si>
    <t>RESULTADO FINANCEIRO</t>
  </si>
  <si>
    <t xml:space="preserve">   Receitas Financeiras</t>
  </si>
  <si>
    <t xml:space="preserve">   Despesas Financeiras</t>
  </si>
  <si>
    <t>RESULTADO ANTES DO IR E DA CSLL</t>
  </si>
  <si>
    <t xml:space="preserve">   Contribuição Social Sobre o Lucro</t>
  </si>
  <si>
    <t xml:space="preserve">   IRPJ</t>
  </si>
  <si>
    <t>Companhia de Saneamento Municipal – Cesama</t>
  </si>
  <si>
    <t>Avenida Barão do Rio Branco, 1843/10º andar - Centro</t>
  </si>
  <si>
    <t>Missão - Planejar e executar a prestação dos serviços de abastecimento de água, coleta e tratamento de esgoto sanitário, no atendimento à universalização, à sustentabilidade econômica, social e ambiental.</t>
  </si>
  <si>
    <t>CEP: 36.013-020 I Juiz de Fora - MG I Telefone: (32) 3692-9111</t>
  </si>
  <si>
    <t>Robson Dutra Ferreira</t>
  </si>
  <si>
    <t>Contador CRC/MG 070057</t>
  </si>
  <si>
    <t>RESULTADO DO PERÍODO</t>
  </si>
  <si>
    <t xml:space="preserve"> JSCP</t>
  </si>
  <si>
    <t>Participção no Resultado</t>
  </si>
  <si>
    <t>Demonstração do Resultado do Exercício 2025</t>
  </si>
  <si>
    <t>Novembro</t>
  </si>
  <si>
    <t>Janeiro a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</si>
</sst>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8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top"/>
    </xf>
    <xf numFmtId="164" fontId="0" fillId="2" borderId="0" xfId="0" applyNumberFormat="1" applyFill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0" fillId="2" borderId="0" xfId="0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3" fontId="0" fillId="2" borderId="0" xfId="1" applyFont="1" applyFill="1"/>
    <xf numFmtId="43" fontId="0" fillId="2" borderId="0" xfId="0" applyNumberFormat="1" applyFill="1"/>
    <xf numFmtId="43" fontId="7" fillId="2" borderId="0" xfId="1" applyFont="1" applyFill="1"/>
    <xf numFmtId="0" fontId="3" fillId="2" borderId="0" xfId="0" applyFont="1" applyFill="1" applyAlignment="1">
      <alignment horizontal="centerContinuous"/>
    </xf>
    <xf numFmtId="164" fontId="3" fillId="2" borderId="0" xfId="0" applyNumberFormat="1" applyFont="1" applyFill="1" applyAlignment="1">
      <alignment horizontal="centerContinuous" vertical="top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justify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187036</xdr:colOff>
      <xdr:row>0</xdr:row>
      <xdr:rowOff>17318</xdr:rowOff>
    </xdr:from>
    <xdr:to>
      <xdr:col>4</xdr:col>
      <xdr:colOff>534457</xdr:colOff>
      <xdr:row>4</xdr:row>
      <xdr:rowOff>93437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38C63ED-7F50-48CF-808F-C472B0909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36" y="17318"/>
          <a:ext cx="5404330" cy="664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H67"/>
  <sheetViews>
    <sheetView tabSelected="1" topLeftCell="A7" zoomScale="110" zoomScaleNormal="110" workbookViewId="0">
      <selection activeCell="H38" sqref="H38"/>
    </sheetView>
  </sheetViews>
  <sheetFormatPr defaultRowHeight="11.25" x14ac:dyDescent="0.2"/>
  <cols>
    <col min="1" max="1" width="20" style="3" customWidth="1"/>
    <col min="2" max="2" width="69" style="3" customWidth="1"/>
    <col min="3" max="3" width="14.6640625" style="3" bestFit="1" customWidth="1"/>
    <col min="4" max="4" width="4.83203125" style="3" customWidth="1"/>
    <col min="5" max="5" width="15.33203125" style="3" customWidth="1"/>
    <col min="6" max="6" width="9.33203125" style="3"/>
    <col min="7" max="7" width="14.33203125" style="3" bestFit="1" customWidth="1"/>
    <col min="8" max="8" width="15.5" style="3" bestFit="1" customWidth="1"/>
    <col min="9" max="16384" width="9.33203125" style="3"/>
  </cols>
  <sheetData>
    <row r="7" spans="2:8" ht="15.75" x14ac:dyDescent="0.25">
      <c r="B7" s="10" t="s">
        <v>39</v>
      </c>
      <c r="C7" s="9"/>
      <c r="D7" s="9"/>
      <c r="E7" s="9"/>
    </row>
    <row r="8" spans="2:8" ht="15.75" x14ac:dyDescent="0.25">
      <c r="B8" s="10" t="s">
        <v>0</v>
      </c>
      <c r="C8" s="10"/>
      <c r="D8" s="10"/>
      <c r="E8" s="10"/>
    </row>
    <row r="10" spans="2:8" ht="12.75" x14ac:dyDescent="0.2">
      <c r="B10" s="4" t="s">
        <v>1</v>
      </c>
      <c r="C10" s="16" t="s">
        <v>40</v>
      </c>
      <c r="D10" s="5"/>
      <c r="E10" s="16" t="s">
        <v>41</v>
      </c>
    </row>
    <row r="12" spans="2:8" x14ac:dyDescent="0.2">
      <c r="B12" s="1" t="s">
        <v>2</v>
      </c>
      <c r="C12" s="6">
        <f>SUM(C13:C15)</f>
        <v>27853327.920000002</v>
      </c>
      <c r="E12" s="6">
        <f>SUM(E13:E15)</f>
        <v>285768927.25</v>
      </c>
      <c r="G12" s="13"/>
    </row>
    <row r="13" spans="2:8" x14ac:dyDescent="0.2">
      <c r="B13" s="2" t="s">
        <v>3</v>
      </c>
      <c r="C13" s="7">
        <v>17111975.190000001</v>
      </c>
      <c r="E13" s="7">
        <v>173143407.29000002</v>
      </c>
      <c r="G13" s="7"/>
      <c r="H13" s="12"/>
    </row>
    <row r="14" spans="2:8" x14ac:dyDescent="0.2">
      <c r="B14" s="2" t="s">
        <v>4</v>
      </c>
      <c r="C14" s="7">
        <v>10738201.23</v>
      </c>
      <c r="E14" s="7">
        <v>112457497.59999999</v>
      </c>
      <c r="G14" s="7"/>
      <c r="H14" s="12"/>
    </row>
    <row r="15" spans="2:8" x14ac:dyDescent="0.2">
      <c r="B15" s="2" t="s">
        <v>5</v>
      </c>
      <c r="C15" s="7">
        <v>3151.5</v>
      </c>
      <c r="E15" s="7">
        <v>168022.36</v>
      </c>
      <c r="G15" s="7"/>
      <c r="H15" s="12"/>
    </row>
    <row r="16" spans="2:8" x14ac:dyDescent="0.2">
      <c r="B16" s="1" t="s">
        <v>6</v>
      </c>
      <c r="C16" s="6">
        <f>SUM(C17:C18)</f>
        <v>-2802946.5100000002</v>
      </c>
      <c r="E16" s="6">
        <f>SUM(E17:E18)</f>
        <v>-31395469.060000002</v>
      </c>
      <c r="G16" s="13"/>
    </row>
    <row r="17" spans="2:8" x14ac:dyDescent="0.2">
      <c r="B17" s="2" t="s">
        <v>7</v>
      </c>
      <c r="C17" s="7">
        <v>-204939.51999999999</v>
      </c>
      <c r="E17" s="7">
        <v>-4569113.1199999992</v>
      </c>
      <c r="G17" s="7"/>
      <c r="H17" s="12"/>
    </row>
    <row r="18" spans="2:8" x14ac:dyDescent="0.2">
      <c r="B18" s="2" t="s">
        <v>8</v>
      </c>
      <c r="C18" s="7">
        <v>-2598006.9900000002</v>
      </c>
      <c r="E18" s="7">
        <v>-26826355.940000005</v>
      </c>
      <c r="G18" s="7"/>
      <c r="H18" s="12"/>
    </row>
    <row r="19" spans="2:8" x14ac:dyDescent="0.2">
      <c r="B19" s="1" t="s">
        <v>9</v>
      </c>
      <c r="C19" s="6">
        <f>C12+C16</f>
        <v>25050381.41</v>
      </c>
      <c r="E19" s="6">
        <f>E12+E16</f>
        <v>254373458.19</v>
      </c>
      <c r="G19" s="13"/>
    </row>
    <row r="20" spans="2:8" x14ac:dyDescent="0.2">
      <c r="B20" s="1" t="s">
        <v>10</v>
      </c>
      <c r="C20" s="6">
        <f>SUM(C21:C23)</f>
        <v>-10648511.770000001</v>
      </c>
      <c r="E20" s="6">
        <f>SUM(E21:E23)</f>
        <v>-104225690.53</v>
      </c>
      <c r="G20" s="13"/>
    </row>
    <row r="21" spans="2:8" x14ac:dyDescent="0.2">
      <c r="B21" s="2" t="s">
        <v>11</v>
      </c>
      <c r="C21" s="7">
        <v>-6059596.3700000001</v>
      </c>
      <c r="E21" s="7">
        <v>-59901870.890000001</v>
      </c>
      <c r="G21" s="7"/>
      <c r="H21" s="12"/>
    </row>
    <row r="22" spans="2:8" x14ac:dyDescent="0.2">
      <c r="B22" s="2" t="s">
        <v>12</v>
      </c>
      <c r="C22" s="7">
        <v>-2741428.41</v>
      </c>
      <c r="E22" s="7">
        <v>-25510502.129999999</v>
      </c>
      <c r="G22" s="7"/>
      <c r="H22" s="12"/>
    </row>
    <row r="23" spans="2:8" x14ac:dyDescent="0.2">
      <c r="B23" s="2" t="s">
        <v>13</v>
      </c>
      <c r="C23" s="7">
        <v>-1847486.99</v>
      </c>
      <c r="E23" s="7">
        <v>-18813317.509999998</v>
      </c>
      <c r="G23" s="7"/>
      <c r="H23" s="12"/>
    </row>
    <row r="24" spans="2:8" x14ac:dyDescent="0.2">
      <c r="B24" s="1" t="s">
        <v>14</v>
      </c>
      <c r="C24" s="6">
        <f>C19+C20</f>
        <v>14401869.639999999</v>
      </c>
      <c r="E24" s="6">
        <f>E19+E20</f>
        <v>150147767.66</v>
      </c>
      <c r="G24" s="13"/>
    </row>
    <row r="25" spans="2:8" x14ac:dyDescent="0.2">
      <c r="B25" s="1" t="s">
        <v>15</v>
      </c>
      <c r="C25" s="6">
        <f>SUM(C26:C32)</f>
        <v>-8348626.4400000004</v>
      </c>
      <c r="E25" s="6">
        <f>SUM(E26:E32)</f>
        <v>-96627823.029999971</v>
      </c>
      <c r="G25" s="13"/>
    </row>
    <row r="26" spans="2:8" x14ac:dyDescent="0.2">
      <c r="B26" s="2" t="s">
        <v>16</v>
      </c>
      <c r="C26" s="7">
        <v>-323591.8</v>
      </c>
      <c r="E26" s="7">
        <v>-3464412.05</v>
      </c>
      <c r="G26" s="7"/>
      <c r="H26" s="12"/>
    </row>
    <row r="27" spans="2:8" x14ac:dyDescent="0.2">
      <c r="B27" s="2" t="s">
        <v>17</v>
      </c>
      <c r="C27" s="7">
        <v>-8516998.4100000001</v>
      </c>
      <c r="E27" s="7">
        <v>-84684040.599999979</v>
      </c>
      <c r="G27" s="7"/>
      <c r="H27" s="12"/>
    </row>
    <row r="28" spans="2:8" x14ac:dyDescent="0.2">
      <c r="B28" s="2" t="s">
        <v>18</v>
      </c>
      <c r="C28" s="7">
        <v>-130011.43</v>
      </c>
      <c r="E28" s="7">
        <v>-3497303.6500000004</v>
      </c>
      <c r="G28" s="7"/>
      <c r="H28" s="12"/>
    </row>
    <row r="29" spans="2:8" x14ac:dyDescent="0.2">
      <c r="B29" s="2" t="s">
        <v>19</v>
      </c>
      <c r="C29" s="7">
        <v>-181716.9</v>
      </c>
      <c r="E29" s="7">
        <v>-1862937.56</v>
      </c>
      <c r="G29" s="7"/>
      <c r="H29" s="12"/>
    </row>
    <row r="30" spans="2:8" x14ac:dyDescent="0.2">
      <c r="B30" s="2" t="s">
        <v>20</v>
      </c>
      <c r="C30" s="7">
        <v>-49007.62</v>
      </c>
      <c r="E30" s="7">
        <v>-291735.38</v>
      </c>
      <c r="G30" s="7"/>
      <c r="H30" s="12"/>
    </row>
    <row r="31" spans="2:8" x14ac:dyDescent="0.2">
      <c r="B31" s="2" t="s">
        <v>21</v>
      </c>
      <c r="C31" s="8">
        <v>931613.54</v>
      </c>
      <c r="E31" s="8">
        <v>-1855787.4900000002</v>
      </c>
      <c r="G31" s="8"/>
      <c r="H31" s="12"/>
    </row>
    <row r="32" spans="2:8" x14ac:dyDescent="0.2">
      <c r="B32" s="2" t="s">
        <v>22</v>
      </c>
      <c r="C32" s="7">
        <v>-78913.820000000007</v>
      </c>
      <c r="E32" s="7">
        <v>-971606.29999999981</v>
      </c>
      <c r="G32" s="7"/>
      <c r="H32" s="12"/>
    </row>
    <row r="33" spans="2:8" x14ac:dyDescent="0.2">
      <c r="B33" s="1" t="s">
        <v>23</v>
      </c>
      <c r="C33" s="6">
        <f>C24+C25</f>
        <v>6053243.1999999983</v>
      </c>
      <c r="E33" s="6">
        <f>E24+E25</f>
        <v>53519944.630000025</v>
      </c>
      <c r="G33" s="13"/>
    </row>
    <row r="34" spans="2:8" x14ac:dyDescent="0.2">
      <c r="B34" s="1" t="s">
        <v>24</v>
      </c>
      <c r="C34" s="6">
        <f>SUM(C35:C36)</f>
        <v>797309.85</v>
      </c>
      <c r="E34" s="6">
        <f>SUM(E35:E36)</f>
        <v>12456903.670000002</v>
      </c>
      <c r="G34" s="13"/>
    </row>
    <row r="35" spans="2:8" x14ac:dyDescent="0.2">
      <c r="B35" s="2" t="s">
        <v>25</v>
      </c>
      <c r="C35" s="7">
        <v>871634.65</v>
      </c>
      <c r="E35" s="7">
        <v>17459857.400000002</v>
      </c>
      <c r="G35" s="7"/>
      <c r="H35" s="12"/>
    </row>
    <row r="36" spans="2:8" x14ac:dyDescent="0.2">
      <c r="B36" s="2" t="s">
        <v>26</v>
      </c>
      <c r="C36" s="7">
        <v>-74324.800000000003</v>
      </c>
      <c r="E36" s="7">
        <v>-5002953.7299999995</v>
      </c>
      <c r="G36" s="7"/>
      <c r="H36" s="12"/>
    </row>
    <row r="37" spans="2:8" x14ac:dyDescent="0.2">
      <c r="B37" s="1" t="s">
        <v>27</v>
      </c>
      <c r="C37" s="6">
        <f>C33+C34</f>
        <v>6850553.049999998</v>
      </c>
      <c r="E37" s="6">
        <f>E33+E34</f>
        <v>65976848.300000027</v>
      </c>
      <c r="G37" s="13"/>
    </row>
    <row r="38" spans="2:8" x14ac:dyDescent="0.2">
      <c r="B38" s="2" t="s">
        <v>29</v>
      </c>
      <c r="C38" s="7">
        <v>0</v>
      </c>
      <c r="E38" s="7">
        <v>0</v>
      </c>
      <c r="G38" s="7"/>
      <c r="H38" s="12"/>
    </row>
    <row r="39" spans="2:8" x14ac:dyDescent="0.2">
      <c r="B39" s="2" t="s">
        <v>28</v>
      </c>
      <c r="C39" s="7">
        <v>-625366.79</v>
      </c>
      <c r="E39" s="7">
        <v>-4443102.2200000007</v>
      </c>
      <c r="G39" s="7"/>
      <c r="H39" s="12"/>
    </row>
    <row r="40" spans="2:8" x14ac:dyDescent="0.2">
      <c r="B40" s="1" t="s">
        <v>36</v>
      </c>
      <c r="C40" s="6">
        <f>C37+C38+C39</f>
        <v>6225186.2599999979</v>
      </c>
      <c r="E40" s="6">
        <f>E37+E38+E39</f>
        <v>61533746.080000028</v>
      </c>
      <c r="G40" s="13"/>
    </row>
    <row r="41" spans="2:8" x14ac:dyDescent="0.2">
      <c r="B41" s="2" t="s">
        <v>37</v>
      </c>
      <c r="C41" s="8">
        <v>0</v>
      </c>
      <c r="E41" s="8">
        <v>-16275041.57</v>
      </c>
      <c r="G41" s="8"/>
      <c r="H41" s="12"/>
    </row>
    <row r="42" spans="2:8" x14ac:dyDescent="0.2">
      <c r="B42" s="2" t="s">
        <v>38</v>
      </c>
      <c r="C42" s="8">
        <v>0</v>
      </c>
      <c r="E42" s="8">
        <v>0</v>
      </c>
      <c r="G42" s="8"/>
    </row>
    <row r="43" spans="2:8" x14ac:dyDescent="0.2">
      <c r="B43" s="1"/>
      <c r="C43" s="6">
        <f>C40+C41+C42</f>
        <v>6225186.2599999979</v>
      </c>
      <c r="E43" s="6">
        <f>E40+E41+E42</f>
        <v>45258704.510000028</v>
      </c>
      <c r="G43" s="11"/>
    </row>
    <row r="44" spans="2:8" x14ac:dyDescent="0.2">
      <c r="B44" s="2"/>
      <c r="C44" s="6"/>
      <c r="E44" s="6"/>
    </row>
    <row r="45" spans="2:8" x14ac:dyDescent="0.2">
      <c r="B45" s="1"/>
      <c r="C45" s="6"/>
      <c r="E45" s="6"/>
    </row>
    <row r="46" spans="2:8" x14ac:dyDescent="0.2">
      <c r="B46" s="1"/>
      <c r="C46" s="6"/>
      <c r="E46" s="6"/>
    </row>
    <row r="47" spans="2:8" x14ac:dyDescent="0.2">
      <c r="B47" s="14" t="s">
        <v>34</v>
      </c>
      <c r="C47" s="15"/>
      <c r="D47" s="9"/>
      <c r="E47" s="15"/>
    </row>
    <row r="48" spans="2:8" x14ac:dyDescent="0.2">
      <c r="B48" s="14" t="s">
        <v>35</v>
      </c>
      <c r="C48" s="15"/>
      <c r="D48" s="9"/>
      <c r="E48" s="15"/>
    </row>
    <row r="49" spans="2:5" x14ac:dyDescent="0.2">
      <c r="B49" s="1"/>
      <c r="C49" s="6"/>
      <c r="E49" s="6"/>
    </row>
    <row r="50" spans="2:5" x14ac:dyDescent="0.2">
      <c r="B50" s="1"/>
      <c r="C50" s="6"/>
      <c r="E50" s="6"/>
    </row>
    <row r="51" spans="2:5" x14ac:dyDescent="0.2">
      <c r="B51" s="1"/>
      <c r="C51" s="6"/>
      <c r="E51" s="6"/>
    </row>
    <row r="52" spans="2:5" x14ac:dyDescent="0.2">
      <c r="B52" s="1"/>
      <c r="C52" s="6"/>
      <c r="E52" s="6"/>
    </row>
    <row r="53" spans="2:5" x14ac:dyDescent="0.2">
      <c r="B53" s="1"/>
      <c r="C53" s="6"/>
      <c r="E53" s="6"/>
    </row>
    <row r="54" spans="2:5" x14ac:dyDescent="0.2">
      <c r="B54" s="1"/>
      <c r="C54" s="6"/>
      <c r="E54" s="6"/>
    </row>
    <row r="55" spans="2:5" x14ac:dyDescent="0.2">
      <c r="B55" s="1"/>
      <c r="C55" s="6"/>
      <c r="E55" s="6"/>
    </row>
    <row r="56" spans="2:5" x14ac:dyDescent="0.2">
      <c r="B56" s="1"/>
      <c r="C56" s="6"/>
      <c r="E56" s="6"/>
    </row>
    <row r="57" spans="2:5" x14ac:dyDescent="0.2">
      <c r="B57" s="1"/>
      <c r="C57" s="6"/>
      <c r="E57" s="6"/>
    </row>
    <row r="58" spans="2:5" x14ac:dyDescent="0.2">
      <c r="B58" s="1"/>
      <c r="C58" s="6"/>
      <c r="E58" s="6"/>
    </row>
    <row r="62" spans="2:5" x14ac:dyDescent="0.2">
      <c r="B62" s="9" t="s">
        <v>30</v>
      </c>
      <c r="C62" s="9"/>
      <c r="D62" s="9"/>
      <c r="E62" s="9"/>
    </row>
    <row r="63" spans="2:5" x14ac:dyDescent="0.2">
      <c r="B63" s="9" t="s">
        <v>31</v>
      </c>
      <c r="C63" s="9"/>
      <c r="D63" s="9"/>
      <c r="E63" s="9"/>
    </row>
    <row r="64" spans="2:5" x14ac:dyDescent="0.2">
      <c r="B64" s="9" t="s">
        <v>33</v>
      </c>
      <c r="C64" s="9"/>
      <c r="D64" s="9"/>
      <c r="E64" s="9"/>
    </row>
    <row r="66" spans="2:5" x14ac:dyDescent="0.2">
      <c r="B66" s="17" t="s">
        <v>32</v>
      </c>
      <c r="C66" s="17"/>
      <c r="D66" s="17"/>
      <c r="E66" s="17"/>
    </row>
    <row r="67" spans="2:5" x14ac:dyDescent="0.2">
      <c r="B67" s="17"/>
      <c r="C67" s="17"/>
      <c r="D67" s="17"/>
      <c r="E67" s="17"/>
    </row>
  </sheetData>
  <mergeCells count="1">
    <mergeCell ref="B66:E67"/>
  </mergeCells>
  <pageMargins left="0.511811024" right="0.511811024" top="0.78740157499999996" bottom="0.78740157499999996" header="0.31496062000000002" footer="0.31496062000000002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Robson Dutra Ferreira</cp:lastModifiedBy>
  <cp:lastPrinted>2025-04-29T14:00:05Z</cp:lastPrinted>
  <dcterms:created xsi:type="dcterms:W3CDTF">2017-08-11T18:55:56Z</dcterms:created>
  <dcterms:modified xsi:type="dcterms:W3CDTF">2025-12-22T14:43:07Z</dcterms:modified>
</cp:coreProperties>
</file>