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35" documentId="8_{59C88DC3-86C0-47B5-BB70-1D4EF32ECCA0}" xr6:coauthVersionLast="47" xr6:coauthVersionMax="47" xr10:uidLastSave="{8CF61631-3790-4B83-AF1C-BB9C053BE897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4" i="1"/>
  <c r="C33" i="1"/>
  <c r="C25" i="1"/>
  <c r="C24" i="1"/>
  <c r="C20" i="1"/>
  <c r="C19" i="1"/>
  <c r="C16" i="1"/>
  <c r="C12" i="1"/>
  <c r="E36" i="1"/>
  <c r="E34" i="1"/>
  <c r="C36" i="1"/>
  <c r="E41" i="1"/>
  <c r="C40" i="1" l="1"/>
  <c r="C43" i="1" s="1"/>
  <c r="E25" i="1" l="1"/>
  <c r="E20" i="1"/>
  <c r="E16" i="1"/>
  <c r="E12" i="1"/>
  <c r="E19" i="1" l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<sst xmlns="http://schemas.openxmlformats.org/spreadsheetml/2006/main" count="42" uniqueCount="42">
  <si>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</si>
  <si>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</si>
  <si>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</si>
  <si>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</si>
  <si>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</si>
  <si>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</si>
  <si>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</si>
  <si>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</si>
  <si>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</si>
  <si>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</si>
  <si>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</si>
  <si>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</si>
  <si>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</si>
  <si>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</si>
  <si>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</si>
  <si>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</si>
  <si>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</si>
  <si>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</si>
  <si>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</si>
  <si>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</si>
  <si>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</si>
  <si>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</si>
  <si>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</si>
  <si>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</si>
  <si>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</si>
  <si>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</si>
  <si>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</si>
  <si>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</si>
  <si>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</si>
  <si>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</si>
  <si>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</si>
  <si>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</si>
  <si>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</si>
  <si>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</si>
  <si>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</si>
  <si>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</si>
  <si>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</si>
  <si>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RESULTADO DO PERÍODO</t>
  </si>
  <si>
    <t xml:space="preserve"> JSCP</t>
  </si>
  <si>
    <t>dezembro</t>
  </si>
  <si>
    <t>Janeiro a dezembro</t>
  </si>
  <si>
    <t>Participção no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</si>
</sst>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4" zoomScale="110" zoomScaleNormal="110" workbookViewId="0">
      <selection activeCell="G27" sqref="G27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36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39</v>
      </c>
      <c r="D10" s="5"/>
      <c r="E10" s="16" t="s">
        <v>40</v>
      </c>
    </row>
    <row r="12" spans="2:8" x14ac:dyDescent="0.2">
      <c r="B12" s="1" t="s">
        <v>2</v>
      </c>
      <c r="C12" s="6">
        <f>SUM(C13:C15)</f>
        <v>24273766.539999999</v>
      </c>
      <c r="E12" s="6">
        <f>SUM(E13:E15)</f>
        <v>290276856.83999997</v>
      </c>
      <c r="G12" s="13"/>
    </row>
    <row r="13" spans="2:8" x14ac:dyDescent="0.2">
      <c r="B13" s="2" t="s">
        <v>3</v>
      </c>
      <c r="C13" s="7">
        <v>14662681.689999999</v>
      </c>
      <c r="E13" s="7">
        <v>175623296.84999999</v>
      </c>
      <c r="G13" s="11"/>
      <c r="H13" s="12"/>
    </row>
    <row r="14" spans="2:8" x14ac:dyDescent="0.2">
      <c r="B14" s="2" t="s">
        <v>4</v>
      </c>
      <c r="C14" s="7">
        <v>9584450.1500000004</v>
      </c>
      <c r="E14" s="7">
        <v>114366080.55999999</v>
      </c>
      <c r="G14" s="11"/>
      <c r="H14" s="12"/>
    </row>
    <row r="15" spans="2:8" x14ac:dyDescent="0.2">
      <c r="B15" s="2" t="s">
        <v>5</v>
      </c>
      <c r="C15" s="7">
        <v>26634.7</v>
      </c>
      <c r="E15" s="7">
        <v>287479.43</v>
      </c>
      <c r="G15" s="11"/>
      <c r="H15" s="12"/>
    </row>
    <row r="16" spans="2:8" x14ac:dyDescent="0.2">
      <c r="B16" s="1" t="s">
        <v>6</v>
      </c>
      <c r="C16" s="6">
        <f>SUM(C17:C18)</f>
        <v>-2578711.21</v>
      </c>
      <c r="E16" s="6">
        <f>SUM(E17:E18)</f>
        <v>-32821040.780000005</v>
      </c>
      <c r="G16" s="13"/>
    </row>
    <row r="17" spans="2:8" x14ac:dyDescent="0.2">
      <c r="B17" s="2" t="s">
        <v>7</v>
      </c>
      <c r="C17" s="7">
        <v>-294010.26</v>
      </c>
      <c r="E17" s="7">
        <v>-5791717.5700000003</v>
      </c>
      <c r="G17" s="11"/>
      <c r="H17" s="12"/>
    </row>
    <row r="18" spans="2:8" x14ac:dyDescent="0.2">
      <c r="B18" s="2" t="s">
        <v>8</v>
      </c>
      <c r="C18" s="7">
        <v>-2284700.9500000002</v>
      </c>
      <c r="E18" s="7">
        <v>-27029323.210000005</v>
      </c>
      <c r="G18" s="11"/>
      <c r="H18" s="12"/>
    </row>
    <row r="19" spans="2:8" x14ac:dyDescent="0.2">
      <c r="B19" s="1" t="s">
        <v>9</v>
      </c>
      <c r="C19" s="6">
        <f>C12+C16</f>
        <v>21695055.329999998</v>
      </c>
      <c r="E19" s="6">
        <f>E12+E16</f>
        <v>257455816.05999997</v>
      </c>
      <c r="G19" s="13"/>
    </row>
    <row r="20" spans="2:8" x14ac:dyDescent="0.2">
      <c r="B20" s="1" t="s">
        <v>10</v>
      </c>
      <c r="C20" s="6">
        <f>SUM(C21:C23)</f>
        <v>-8202875.6200000001</v>
      </c>
      <c r="E20" s="6">
        <f>SUM(E21:E23)</f>
        <v>-97987842.209999979</v>
      </c>
      <c r="G20" s="13"/>
    </row>
    <row r="21" spans="2:8" x14ac:dyDescent="0.2">
      <c r="B21" s="2" t="s">
        <v>11</v>
      </c>
      <c r="C21" s="7">
        <v>-5078318.47</v>
      </c>
      <c r="E21" s="7">
        <v>-59227835.68999999</v>
      </c>
      <c r="G21" s="11"/>
      <c r="H21" s="12"/>
    </row>
    <row r="22" spans="2:8" x14ac:dyDescent="0.2">
      <c r="B22" s="2" t="s">
        <v>12</v>
      </c>
      <c r="C22" s="7">
        <v>-1622057.61</v>
      </c>
      <c r="E22" s="7">
        <v>-21601953.869999997</v>
      </c>
      <c r="G22" s="11"/>
      <c r="H22" s="12"/>
    </row>
    <row r="23" spans="2:8" x14ac:dyDescent="0.2">
      <c r="B23" s="2" t="s">
        <v>13</v>
      </c>
      <c r="C23" s="7">
        <v>-1502499.54</v>
      </c>
      <c r="E23" s="7">
        <v>-17158052.649999999</v>
      </c>
      <c r="G23" s="11"/>
      <c r="H23" s="12"/>
    </row>
    <row r="24" spans="2:8" x14ac:dyDescent="0.2">
      <c r="B24" s="1" t="s">
        <v>14</v>
      </c>
      <c r="C24" s="6">
        <f>C19+C20</f>
        <v>13492179.709999997</v>
      </c>
      <c r="E24" s="6">
        <f>E19+E20</f>
        <v>159467973.84999999</v>
      </c>
      <c r="G24" s="13"/>
    </row>
    <row r="25" spans="2:8" x14ac:dyDescent="0.2">
      <c r="B25" s="1" t="s">
        <v>15</v>
      </c>
      <c r="C25" s="6">
        <f>SUM(C26:C32)</f>
        <v>-6480051.7499999991</v>
      </c>
      <c r="E25" s="6">
        <f>SUM(E26:E32)</f>
        <v>-117278563.92</v>
      </c>
      <c r="G25" s="13"/>
    </row>
    <row r="26" spans="2:8" x14ac:dyDescent="0.2">
      <c r="B26" s="2" t="s">
        <v>16</v>
      </c>
      <c r="C26" s="7">
        <v>-290618.31</v>
      </c>
      <c r="E26" s="7">
        <v>-3610759.78</v>
      </c>
      <c r="G26" s="11"/>
      <c r="H26" s="12"/>
    </row>
    <row r="27" spans="2:8" x14ac:dyDescent="0.2">
      <c r="B27" s="2" t="s">
        <v>17</v>
      </c>
      <c r="C27" s="7">
        <v>-5415075.46</v>
      </c>
      <c r="E27" s="7">
        <v>-105684551.75999999</v>
      </c>
      <c r="G27" s="11"/>
      <c r="H27" s="12"/>
    </row>
    <row r="28" spans="2:8" x14ac:dyDescent="0.2">
      <c r="B28" s="2" t="s">
        <v>18</v>
      </c>
      <c r="C28" s="7">
        <v>-244296.99</v>
      </c>
      <c r="E28" s="7">
        <v>-5727346.7500000009</v>
      </c>
      <c r="G28" s="11"/>
      <c r="H28" s="12"/>
    </row>
    <row r="29" spans="2:8" x14ac:dyDescent="0.2">
      <c r="B29" s="2" t="s">
        <v>19</v>
      </c>
      <c r="C29" s="7">
        <v>-287806.31</v>
      </c>
      <c r="E29" s="7">
        <v>-1937201.87</v>
      </c>
      <c r="G29" s="11"/>
      <c r="H29" s="12"/>
    </row>
    <row r="30" spans="2:8" x14ac:dyDescent="0.2">
      <c r="B30" s="2" t="s">
        <v>20</v>
      </c>
      <c r="C30" s="7">
        <v>-185753.9</v>
      </c>
      <c r="E30" s="7">
        <v>-760862.68</v>
      </c>
      <c r="G30" s="11"/>
      <c r="H30" s="12"/>
    </row>
    <row r="31" spans="2:8" x14ac:dyDescent="0.2">
      <c r="B31" s="2" t="s">
        <v>21</v>
      </c>
      <c r="C31" s="8">
        <v>19379.61</v>
      </c>
      <c r="E31" s="8">
        <v>1347505.6600000001</v>
      </c>
      <c r="G31" s="11"/>
      <c r="H31" s="12"/>
    </row>
    <row r="32" spans="2:8" x14ac:dyDescent="0.2">
      <c r="B32" s="2" t="s">
        <v>22</v>
      </c>
      <c r="C32" s="7">
        <v>-75880.39</v>
      </c>
      <c r="E32" s="7">
        <v>-905346.74000000011</v>
      </c>
      <c r="G32" s="11"/>
      <c r="H32" s="12"/>
    </row>
    <row r="33" spans="2:8" x14ac:dyDescent="0.2">
      <c r="B33" s="1" t="s">
        <v>23</v>
      </c>
      <c r="C33" s="6">
        <f>C24+C25</f>
        <v>7012127.9599999981</v>
      </c>
      <c r="E33" s="6">
        <f>E24+E25</f>
        <v>42189409.929999992</v>
      </c>
      <c r="G33" s="13"/>
    </row>
    <row r="34" spans="2:8" x14ac:dyDescent="0.2">
      <c r="B34" s="1" t="s">
        <v>24</v>
      </c>
      <c r="C34" s="6">
        <f>SUM(C35:C36)</f>
        <v>902304.09999999963</v>
      </c>
      <c r="E34" s="6">
        <f>SUM(E35:E36)</f>
        <v>12646625.149999997</v>
      </c>
      <c r="G34" s="13"/>
    </row>
    <row r="35" spans="2:8" x14ac:dyDescent="0.2">
      <c r="B35" s="2" t="s">
        <v>25</v>
      </c>
      <c r="C35" s="7">
        <v>1432771.08</v>
      </c>
      <c r="E35" s="7">
        <v>17788860.509999998</v>
      </c>
      <c r="G35" s="11"/>
      <c r="H35" s="12"/>
    </row>
    <row r="36" spans="2:8" x14ac:dyDescent="0.2">
      <c r="B36" s="2" t="s">
        <v>26</v>
      </c>
      <c r="C36" s="7">
        <f>-4938600.53+4408133.55</f>
        <v>-530466.98000000045</v>
      </c>
      <c r="E36" s="7">
        <f>-21494385.48+16352150.12</f>
        <v>-5142235.3600000013</v>
      </c>
      <c r="G36" s="11"/>
      <c r="H36" s="12"/>
    </row>
    <row r="37" spans="2:8" x14ac:dyDescent="0.2">
      <c r="B37" s="1" t="s">
        <v>27</v>
      </c>
      <c r="C37" s="6">
        <f>C33+C34</f>
        <v>7914432.0599999977</v>
      </c>
      <c r="E37" s="6">
        <f>E33+E34</f>
        <v>54836035.079999991</v>
      </c>
      <c r="G37" s="13"/>
    </row>
    <row r="38" spans="2:8" x14ac:dyDescent="0.2">
      <c r="B38" s="2" t="s">
        <v>29</v>
      </c>
      <c r="C38" s="7">
        <v>560384.44999999995</v>
      </c>
      <c r="E38" s="7">
        <v>-8793145.3800000008</v>
      </c>
      <c r="G38" s="11"/>
      <c r="H38" s="12"/>
    </row>
    <row r="39" spans="2:8" x14ac:dyDescent="0.2">
      <c r="B39" s="2" t="s">
        <v>28</v>
      </c>
      <c r="C39" s="7">
        <v>201740.55</v>
      </c>
      <c r="E39" s="7">
        <v>-3187544.9800000004</v>
      </c>
      <c r="G39" s="11"/>
      <c r="H39" s="12"/>
    </row>
    <row r="40" spans="2:8" x14ac:dyDescent="0.2">
      <c r="B40" s="1" t="s">
        <v>37</v>
      </c>
      <c r="C40" s="6">
        <f>C37+C38+C39</f>
        <v>8676557.0599999987</v>
      </c>
      <c r="E40" s="6">
        <f>E37+E38+E39</f>
        <v>42855344.719999984</v>
      </c>
      <c r="G40" s="13"/>
    </row>
    <row r="41" spans="2:8" x14ac:dyDescent="0.2">
      <c r="B41" s="2" t="s">
        <v>38</v>
      </c>
      <c r="C41" s="8">
        <v>-4408133.55</v>
      </c>
      <c r="E41" s="8">
        <f>-11944016.57-4408133.55</f>
        <v>-16352150.120000001</v>
      </c>
      <c r="G41" s="11"/>
    </row>
    <row r="42" spans="2:8" x14ac:dyDescent="0.2">
      <c r="B42" s="2" t="s">
        <v>41</v>
      </c>
      <c r="C42" s="8">
        <v>-2309033.1</v>
      </c>
      <c r="E42" s="8">
        <v>-2309033.1</v>
      </c>
      <c r="G42" s="11"/>
    </row>
    <row r="43" spans="2:8" x14ac:dyDescent="0.2">
      <c r="B43" s="1"/>
      <c r="C43" s="6">
        <f>C40+C41+C42</f>
        <v>1959390.4099999988</v>
      </c>
      <c r="E43" s="6">
        <f>E40+E41+E42</f>
        <v>24194161.499999981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34</v>
      </c>
      <c r="C47" s="15"/>
      <c r="D47" s="9"/>
      <c r="E47" s="15"/>
    </row>
    <row r="48" spans="2:8" x14ac:dyDescent="0.2">
      <c r="B48" s="14" t="s">
        <v>35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30</v>
      </c>
      <c r="C62" s="9"/>
      <c r="D62" s="9"/>
      <c r="E62" s="9"/>
    </row>
    <row r="63" spans="2:5" x14ac:dyDescent="0.2">
      <c r="B63" s="9" t="s">
        <v>31</v>
      </c>
      <c r="C63" s="9"/>
      <c r="D63" s="9"/>
      <c r="E63" s="9"/>
    </row>
    <row r="64" spans="2:5" x14ac:dyDescent="0.2">
      <c r="B64" s="9" t="s">
        <v>33</v>
      </c>
      <c r="C64" s="9"/>
      <c r="D64" s="9"/>
      <c r="E64" s="9"/>
    </row>
    <row r="66" spans="2:5" x14ac:dyDescent="0.2">
      <c r="B66" s="17" t="s">
        <v>32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2025-04-02T20:27:14Z</dcterms:modified>
</cp:coreProperties>
</file>