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cesamaadm-my.sharepoint.com/personal/rdutra_cesama_com_br/Documents/Balancetes e DRE/Balancetes 2024/ACO/"/>
    </mc:Choice>
  </mc:AlternateContent>
  <xr:revisionPtr revIDLastSave="24" documentId="8_{E063CEE8-8CE4-4DE5-8358-A48BB1A6BFCD}" xr6:coauthVersionLast="47" xr6:coauthVersionMax="47" xr10:uidLastSave="{54F0FBA6-E9A2-4863-B42B-07B75F84E32E}"/>
  <bookViews>
    <workbookView xWindow="-120" yWindow="-120" windowWidth="29040" windowHeight="15840" xr2:uid="{00000000-000D-0000-FFFF-FFFF00000000}"/>
  </bookViews>
  <sheets>
    <sheet name="D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37" i="1"/>
  <c r="E40" i="1" s="1"/>
  <c r="E43" i="1" s="1"/>
  <c r="E34" i="1"/>
  <c r="C36" i="1"/>
  <c r="C34" i="1" s="1"/>
  <c r="C37" i="1" s="1"/>
  <c r="C40" i="1" s="1"/>
  <c r="C43" i="1" l="1"/>
</calcChain>
</file>

<file path=xl/sharedStrings.xml><?xml version="1.0" encoding="utf-8"?>
<sst xmlns="http://schemas.openxmlformats.org/spreadsheetml/2006/main" count="43" uniqueCount="43">
  <si>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</si>
  <si>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</si>
  <si>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</si>
  <si>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</si>
  <si>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</si>
  <si>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</si>
  <si>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</si>
  <si>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</si>
  <si>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</si>
  <si>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</si>
  <si>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</si>
  <si>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</si>
  <si>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</si>
  <si>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</si>
  <si>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</si>
  <si>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</si>
  <si>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</si>
  <si>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</si>
  <si>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</si>
  <si>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</si>
  <si>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</si>
  <si>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</si>
  <si>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</si>
  <si>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</si>
  <si>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</si>
  <si>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</si>
  <si>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</si>
  <si>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</si>
  <si>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</si>
  <si>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</si>
  <si>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</si>
  <si>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</si>
  <si>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</si>
  <si>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</si>
  <si>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</si>
  <si>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</si>
  <si>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</si>
  <si>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</si>
  <si>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Robson Dutra Ferreira</t>
  </si>
  <si>
    <t>Contador CRC/MG 070057</t>
  </si>
  <si>
    <t>Demonstração do Resultado do Exercício 2024</t>
  </si>
  <si>
    <t>Junho</t>
  </si>
  <si>
    <t>Janeiro a 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</si>
</sst>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topLeftCell="A15" zoomScale="110" zoomScaleNormal="110" workbookViewId="0">
      <selection activeCell="F45" sqref="F44:F45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0" t="s">
        <v>40</v>
      </c>
      <c r="C7" s="9"/>
      <c r="D7" s="9"/>
      <c r="E7" s="9"/>
    </row>
    <row r="8" spans="2:8" ht="15.75" x14ac:dyDescent="0.25">
      <c r="B8" s="10" t="s">
        <v>0</v>
      </c>
      <c r="C8" s="10"/>
      <c r="D8" s="10"/>
      <c r="E8" s="10"/>
    </row>
    <row r="10" spans="2:8" ht="12.75" x14ac:dyDescent="0.2">
      <c r="B10" s="4" t="s">
        <v>1</v>
      </c>
      <c r="C10" s="16" t="s">
        <v>41</v>
      </c>
      <c r="D10" s="5"/>
      <c r="E10" s="16" t="s">
        <v>42</v>
      </c>
    </row>
    <row r="12" spans="2:8" x14ac:dyDescent="0.2">
      <c r="B12" s="1" t="s">
        <v>2</v>
      </c>
      <c r="C12" s="6">
        <v>24715402.16</v>
      </c>
      <c r="E12" s="6">
        <v>143539441.98999998</v>
      </c>
      <c r="G12" s="13"/>
    </row>
    <row r="13" spans="2:8" x14ac:dyDescent="0.2">
      <c r="B13" s="2" t="s">
        <v>3</v>
      </c>
      <c r="C13" s="7">
        <v>14949129.619999999</v>
      </c>
      <c r="E13" s="7">
        <v>86800611.170000002</v>
      </c>
      <c r="G13" s="11"/>
      <c r="H13" s="12"/>
    </row>
    <row r="14" spans="2:8" x14ac:dyDescent="0.2">
      <c r="B14" s="2" t="s">
        <v>4</v>
      </c>
      <c r="C14" s="7">
        <v>9733410.9100000001</v>
      </c>
      <c r="E14" s="7">
        <v>56554874.789999992</v>
      </c>
      <c r="G14" s="11"/>
      <c r="H14" s="12"/>
    </row>
    <row r="15" spans="2:8" x14ac:dyDescent="0.2">
      <c r="B15" s="2" t="s">
        <v>5</v>
      </c>
      <c r="C15" s="7">
        <v>32861.629999999997</v>
      </c>
      <c r="E15" s="7">
        <v>183956.03</v>
      </c>
      <c r="G15" s="11"/>
      <c r="H15" s="12"/>
    </row>
    <row r="16" spans="2:8" x14ac:dyDescent="0.2">
      <c r="B16" s="1" t="s">
        <v>6</v>
      </c>
      <c r="C16" s="6">
        <v>-2832111.29</v>
      </c>
      <c r="E16" s="6">
        <v>-16132768.200000001</v>
      </c>
      <c r="G16" s="13"/>
    </row>
    <row r="17" spans="2:8" x14ac:dyDescent="0.2">
      <c r="B17" s="2" t="s">
        <v>7</v>
      </c>
      <c r="C17" s="7">
        <v>-523528.58</v>
      </c>
      <c r="E17" s="7">
        <v>-2809535.49</v>
      </c>
      <c r="G17" s="11"/>
      <c r="H17" s="12"/>
    </row>
    <row r="18" spans="2:8" x14ac:dyDescent="0.2">
      <c r="B18" s="2" t="s">
        <v>8</v>
      </c>
      <c r="C18" s="7">
        <v>-2308582.71</v>
      </c>
      <c r="E18" s="7">
        <v>-13323232.710000001</v>
      </c>
      <c r="G18" s="11"/>
      <c r="H18" s="12"/>
    </row>
    <row r="19" spans="2:8" x14ac:dyDescent="0.2">
      <c r="B19" s="1" t="s">
        <v>9</v>
      </c>
      <c r="C19" s="6">
        <v>21883290.870000001</v>
      </c>
      <c r="E19" s="6">
        <v>127406673.78999998</v>
      </c>
      <c r="G19" s="13"/>
    </row>
    <row r="20" spans="2:8" x14ac:dyDescent="0.2">
      <c r="B20" s="1" t="s">
        <v>10</v>
      </c>
      <c r="C20" s="6">
        <v>-8156103.79</v>
      </c>
      <c r="E20" s="6">
        <v>-46531114.469999999</v>
      </c>
      <c r="G20" s="13"/>
    </row>
    <row r="21" spans="2:8" x14ac:dyDescent="0.2">
      <c r="B21" s="2" t="s">
        <v>11</v>
      </c>
      <c r="C21" s="7">
        <v>-4769853.33</v>
      </c>
      <c r="E21" s="7">
        <v>-28331010.159999996</v>
      </c>
      <c r="G21" s="11"/>
      <c r="H21" s="12"/>
    </row>
    <row r="22" spans="2:8" x14ac:dyDescent="0.2">
      <c r="B22" s="2" t="s">
        <v>12</v>
      </c>
      <c r="C22" s="7">
        <v>-1964060.3</v>
      </c>
      <c r="E22" s="7">
        <v>-9856593.0800000001</v>
      </c>
      <c r="G22" s="11"/>
      <c r="H22" s="12"/>
    </row>
    <row r="23" spans="2:8" x14ac:dyDescent="0.2">
      <c r="B23" s="2" t="s">
        <v>13</v>
      </c>
      <c r="C23" s="7">
        <v>-1422190.16</v>
      </c>
      <c r="E23" s="7">
        <v>-8343511.2300000004</v>
      </c>
      <c r="G23" s="11"/>
      <c r="H23" s="12"/>
    </row>
    <row r="24" spans="2:8" x14ac:dyDescent="0.2">
      <c r="B24" s="1" t="s">
        <v>14</v>
      </c>
      <c r="C24" s="6">
        <v>13727187.080000002</v>
      </c>
      <c r="E24" s="6">
        <v>80875559.319999978</v>
      </c>
      <c r="G24" s="13"/>
    </row>
    <row r="25" spans="2:8" x14ac:dyDescent="0.2">
      <c r="B25" s="1" t="s">
        <v>15</v>
      </c>
      <c r="C25" s="6">
        <v>-9567732.3899999987</v>
      </c>
      <c r="E25" s="6">
        <v>-60084023.29999999</v>
      </c>
      <c r="G25" s="13"/>
    </row>
    <row r="26" spans="2:8" x14ac:dyDescent="0.2">
      <c r="B26" s="2" t="s">
        <v>16</v>
      </c>
      <c r="C26" s="7">
        <v>-329299.03999999998</v>
      </c>
      <c r="E26" s="7">
        <v>-1708077.4799999997</v>
      </c>
      <c r="G26" s="11"/>
      <c r="H26" s="12"/>
    </row>
    <row r="27" spans="2:8" x14ac:dyDescent="0.2">
      <c r="B27" s="2" t="s">
        <v>17</v>
      </c>
      <c r="C27" s="7">
        <v>-8983529.3399999999</v>
      </c>
      <c r="E27" s="7">
        <v>-53128122.349999994</v>
      </c>
      <c r="G27" s="11"/>
      <c r="H27" s="12"/>
    </row>
    <row r="28" spans="2:8" x14ac:dyDescent="0.2">
      <c r="B28" s="2" t="s">
        <v>18</v>
      </c>
      <c r="C28" s="7">
        <v>-133754.49</v>
      </c>
      <c r="E28" s="7">
        <v>-4066136.34</v>
      </c>
      <c r="G28" s="11"/>
      <c r="H28" s="12"/>
    </row>
    <row r="29" spans="2:8" x14ac:dyDescent="0.2">
      <c r="B29" s="2" t="s">
        <v>19</v>
      </c>
      <c r="C29" s="7">
        <v>-143268.81</v>
      </c>
      <c r="E29" s="7">
        <v>-901661.95</v>
      </c>
      <c r="G29" s="11"/>
      <c r="H29" s="12"/>
    </row>
    <row r="30" spans="2:8" x14ac:dyDescent="0.2">
      <c r="B30" s="2" t="s">
        <v>20</v>
      </c>
      <c r="C30" s="7">
        <v>-54610.65</v>
      </c>
      <c r="E30" s="7">
        <v>-283391.25</v>
      </c>
      <c r="G30" s="11"/>
      <c r="H30" s="12"/>
    </row>
    <row r="31" spans="2:8" x14ac:dyDescent="0.2">
      <c r="B31" s="2" t="s">
        <v>21</v>
      </c>
      <c r="C31" s="8">
        <v>160629.72</v>
      </c>
      <c r="E31" s="8">
        <v>415029.61</v>
      </c>
      <c r="G31" s="11"/>
      <c r="H31" s="12"/>
    </row>
    <row r="32" spans="2:8" x14ac:dyDescent="0.2">
      <c r="B32" s="2" t="s">
        <v>22</v>
      </c>
      <c r="C32" s="7">
        <v>-83899.78</v>
      </c>
      <c r="E32" s="7">
        <v>-411663.54000000004</v>
      </c>
      <c r="G32" s="11"/>
      <c r="H32" s="12"/>
    </row>
    <row r="33" spans="2:8" x14ac:dyDescent="0.2">
      <c r="B33" s="1" t="s">
        <v>23</v>
      </c>
      <c r="C33" s="6">
        <v>4159454.6900000032</v>
      </c>
      <c r="E33" s="6">
        <v>20791536.019999988</v>
      </c>
      <c r="G33" s="13"/>
    </row>
    <row r="34" spans="2:8" x14ac:dyDescent="0.2">
      <c r="B34" s="1" t="s">
        <v>24</v>
      </c>
      <c r="C34" s="6">
        <f>C35+C36</f>
        <v>1356190.39</v>
      </c>
      <c r="E34" s="6">
        <f>E35+E36</f>
        <v>6724815.96</v>
      </c>
      <c r="G34" s="13"/>
    </row>
    <row r="35" spans="2:8" x14ac:dyDescent="0.2">
      <c r="B35" s="2" t="s">
        <v>25</v>
      </c>
      <c r="C35" s="7">
        <v>1514368.93</v>
      </c>
      <c r="E35" s="7">
        <v>8997853.25</v>
      </c>
      <c r="G35" s="11"/>
      <c r="H35" s="12"/>
    </row>
    <row r="36" spans="2:8" x14ac:dyDescent="0.2">
      <c r="B36" s="2" t="s">
        <v>26</v>
      </c>
      <c r="C36" s="7">
        <f>-4138092.37+3979913.83</f>
        <v>-158178.54000000004</v>
      </c>
      <c r="E36" s="7">
        <f>-10129016.34+7855979.05</f>
        <v>-2273037.29</v>
      </c>
      <c r="G36" s="11"/>
      <c r="H36" s="12"/>
    </row>
    <row r="37" spans="2:8" x14ac:dyDescent="0.2">
      <c r="B37" s="1" t="s">
        <v>27</v>
      </c>
      <c r="C37" s="6">
        <f>C34+C33</f>
        <v>5515645.0800000029</v>
      </c>
      <c r="E37" s="6">
        <f>E34+E33</f>
        <v>27516351.979999989</v>
      </c>
      <c r="G37" s="13"/>
    </row>
    <row r="38" spans="2:8" x14ac:dyDescent="0.2">
      <c r="B38" s="2" t="s">
        <v>33</v>
      </c>
      <c r="C38" s="7">
        <v>-650435.86</v>
      </c>
      <c r="E38" s="7">
        <v>-4930303.6700000009</v>
      </c>
      <c r="G38" s="11"/>
      <c r="H38" s="12"/>
    </row>
    <row r="39" spans="2:8" x14ac:dyDescent="0.2">
      <c r="B39" s="2" t="s">
        <v>28</v>
      </c>
      <c r="C39" s="7">
        <v>-234212.9</v>
      </c>
      <c r="E39" s="7">
        <v>-1785902.7999999998</v>
      </c>
      <c r="G39" s="11"/>
      <c r="H39" s="12"/>
    </row>
    <row r="40" spans="2:8" x14ac:dyDescent="0.2">
      <c r="B40" s="1" t="s">
        <v>29</v>
      </c>
      <c r="C40" s="6">
        <f>C37+C38+C39</f>
        <v>4630996.3200000022</v>
      </c>
      <c r="E40" s="6">
        <f>E37+E38+E39</f>
        <v>20800145.509999987</v>
      </c>
      <c r="G40" s="13"/>
    </row>
    <row r="41" spans="2:8" x14ac:dyDescent="0.2">
      <c r="B41" s="2" t="s">
        <v>30</v>
      </c>
      <c r="C41" s="8">
        <v>0</v>
      </c>
      <c r="E41" s="8">
        <v>0</v>
      </c>
      <c r="G41" s="11"/>
    </row>
    <row r="42" spans="2:8" x14ac:dyDescent="0.2">
      <c r="B42" s="2" t="s">
        <v>31</v>
      </c>
      <c r="C42" s="8">
        <v>-3979913.83</v>
      </c>
      <c r="E42" s="8">
        <v>-7855979.0499999998</v>
      </c>
      <c r="G42" s="11"/>
    </row>
    <row r="43" spans="2:8" x14ac:dyDescent="0.2">
      <c r="B43" s="1" t="s">
        <v>32</v>
      </c>
      <c r="C43" s="6">
        <f>SUM(C40:C42)</f>
        <v>651082.49000000209</v>
      </c>
      <c r="E43" s="6">
        <f>SUM(E40:E42)</f>
        <v>12944166.459999986</v>
      </c>
      <c r="G43" s="11"/>
    </row>
    <row r="44" spans="2:8" x14ac:dyDescent="0.2">
      <c r="B44" s="2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4" t="s">
        <v>38</v>
      </c>
      <c r="C47" s="15"/>
      <c r="D47" s="9"/>
      <c r="E47" s="15"/>
    </row>
    <row r="48" spans="2:8" x14ac:dyDescent="0.2">
      <c r="B48" s="14" t="s">
        <v>39</v>
      </c>
      <c r="C48" s="15"/>
      <c r="D48" s="9"/>
      <c r="E48" s="15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9" t="s">
        <v>34</v>
      </c>
      <c r="C62" s="9"/>
      <c r="D62" s="9"/>
      <c r="E62" s="9"/>
    </row>
    <row r="63" spans="2:5" x14ac:dyDescent="0.2">
      <c r="B63" s="9" t="s">
        <v>35</v>
      </c>
      <c r="C63" s="9"/>
      <c r="D63" s="9"/>
      <c r="E63" s="9"/>
    </row>
    <row r="64" spans="2:5" x14ac:dyDescent="0.2">
      <c r="B64" s="9" t="s">
        <v>37</v>
      </c>
      <c r="C64" s="9"/>
      <c r="D64" s="9"/>
      <c r="E64" s="9"/>
    </row>
    <row r="66" spans="2:5" x14ac:dyDescent="0.2">
      <c r="B66" s="17" t="s">
        <v>36</v>
      </c>
      <c r="C66" s="17"/>
      <c r="D66" s="17"/>
      <c r="E66" s="17"/>
    </row>
    <row r="67" spans="2:5" x14ac:dyDescent="0.2">
      <c r="B67" s="17"/>
      <c r="C67" s="17"/>
      <c r="D67" s="17"/>
      <c r="E67" s="17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2" orientation="portrait" r:id="rId1"/>
  <ignoredErrors>
    <ignoredError sqref="C43:D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Dutra Ferreira</cp:lastModifiedBy>
  <cp:lastPrinted>2024-06-28T15:17:10Z</cp:lastPrinted>
  <dcterms:created xsi:type="dcterms:W3CDTF">2017-08-11T18:55:56Z</dcterms:created>
  <dcterms:modified xsi:type="dcterms:W3CDTF">2024-09-03T13:42:18Z</dcterms:modified>
</cp:coreProperties>
</file>