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epfnb01\cesama\Balancetes e DRE\Balancete 2019\Publicação\"/>
    </mc:Choice>
  </mc:AlternateContent>
  <bookViews>
    <workbookView xWindow="0" yWindow="0" windowWidth="28800" windowHeight="11940"/>
  </bookViews>
  <sheets>
    <sheet name="Junh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F40" i="1" l="1"/>
  <c r="F39" i="1"/>
  <c r="F10" i="1" l="1"/>
  <c r="F32" i="1" l="1"/>
  <c r="F23" i="1"/>
  <c r="F18" i="1"/>
  <c r="F14" i="1"/>
  <c r="F17" i="1" s="1"/>
  <c r="D32" i="1"/>
  <c r="D23" i="1"/>
  <c r="D18" i="1"/>
  <c r="D10" i="1"/>
  <c r="D17" i="1" l="1"/>
  <c r="D22" i="1" s="1"/>
  <c r="D31" i="1" s="1"/>
  <c r="D35" i="1" s="1"/>
  <c r="F22" i="1"/>
  <c r="F31" i="1" s="1"/>
  <c r="F35" i="1" s="1"/>
  <c r="D38" i="1" l="1"/>
  <c r="D41" i="1" s="1"/>
  <c r="F38" i="1"/>
  <c r="F41" i="1" s="1"/>
</calcChain>
</file>

<file path=xl/comments1.xml><?xml version="1.0" encoding="utf-8"?>
<comments xmlns="http://schemas.openxmlformats.org/spreadsheetml/2006/main">
  <authors>
    <author>rdutra</author>
  </authors>
  <commentList>
    <comment ref="B39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<sst xmlns="http://schemas.openxmlformats.org/spreadsheetml/2006/main" count="36" uniqueCount="36">
  <si>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</si>
  <si>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</si>
  <si>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</si>
  <si>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</si>
  <si>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</si>
  <si>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</si>
  <si>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</si>
  <si>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</si>
  <si>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</si>
  <si>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</si>
  <si>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</si>
  <si>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</si>
  <si>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</si>
  <si>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</si>
  <si>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</si>
  <si>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</si>
  <si>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</si>
  <si>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</si>
  <si>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</si>
  <si>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</si>
  <si>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</si>
  <si>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</si>
  <si>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</si>
  <si>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</si>
  <si>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</si>
  <si>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</si>
  <si>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</si>
  <si>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</si>
  <si>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</si>
  <si>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</si>
  <si>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</si>
  <si>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</si>
  <si>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</si>
  <si>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</si>
  <si>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 xml:space="preserve">   IRPJ</t>
  </si>
  <si>
    <t>Junho/2019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</si>
</sst>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49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161925</xdr:colOff>
      <xdr:row>60</xdr:row>
      <xdr:rowOff>114300</xdr:rowOff>
    </xdr:from>
    <xdr:to>
      <xdr:col>5</xdr:col>
      <xdr:colOff>714375</xdr:colOff>
      <xdr:row>66</xdr:row>
      <xdr:rowOff>70485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8763000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F41"/>
  <sheetViews>
    <sheetView tabSelected="1" topLeftCell="A7" workbookViewId="0">
      <selection activeCell="I49" sqref="I49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1640625" style="3" bestFit="1" customWidth="1"/>
    <col min="7" max="16384" width="9.33203125" style="3"/>
  </cols>
  <sheetData>
    <row r="6" spans="2:6" ht="15.75" x14ac:dyDescent="0.25">
      <c r="B6" s="11" t="s">
        <v>0</v>
      </c>
      <c r="C6" s="11"/>
      <c r="D6" s="11"/>
      <c r="E6" s="11"/>
      <c r="F6" s="11"/>
    </row>
    <row r="8" spans="2:6" ht="12.75" x14ac:dyDescent="0.2">
      <c r="B8" s="4" t="s">
        <v>1</v>
      </c>
      <c r="C8" s="4"/>
      <c r="D8" s="10" t="s">
        <v>35</v>
      </c>
      <c r="E8" s="5"/>
      <c r="F8" s="4" t="s">
        <v>33</v>
      </c>
    </row>
    <row r="10" spans="2:6" x14ac:dyDescent="0.2">
      <c r="B10" s="1" t="s">
        <v>2</v>
      </c>
      <c r="C10" s="1"/>
      <c r="D10" s="6">
        <f t="shared" ref="D10" si="0">SUM(D11:D13)</f>
        <v>18983835.68</v>
      </c>
      <c r="F10" s="6">
        <f>SUM(F11:F13)</f>
        <v>114262323.65000001</v>
      </c>
    </row>
    <row r="11" spans="2:6" x14ac:dyDescent="0.2">
      <c r="B11" s="2" t="s">
        <v>3</v>
      </c>
      <c r="C11" s="2"/>
      <c r="D11" s="7">
        <v>11615099.439999999</v>
      </c>
      <c r="F11" s="7">
        <v>70155925.960000008</v>
      </c>
    </row>
    <row r="12" spans="2:6" x14ac:dyDescent="0.2">
      <c r="B12" s="2" t="s">
        <v>4</v>
      </c>
      <c r="C12" s="2"/>
      <c r="D12" s="7">
        <v>7350648.4900000002</v>
      </c>
      <c r="F12" s="7">
        <v>44042890.200000003</v>
      </c>
    </row>
    <row r="13" spans="2:6" x14ac:dyDescent="0.2">
      <c r="B13" s="2" t="s">
        <v>5</v>
      </c>
      <c r="C13" s="2"/>
      <c r="D13" s="7">
        <v>18087.75</v>
      </c>
      <c r="F13" s="7">
        <v>63507.49</v>
      </c>
    </row>
    <row r="14" spans="2:6" x14ac:dyDescent="0.2">
      <c r="B14" s="1" t="s">
        <v>6</v>
      </c>
      <c r="C14" s="1"/>
      <c r="D14" s="6">
        <f t="shared" ref="D14:F14" si="1">SUM(D15:D16)</f>
        <v>-2036737.49</v>
      </c>
      <c r="F14" s="6">
        <f t="shared" si="1"/>
        <v>-13216329.140000001</v>
      </c>
    </row>
    <row r="15" spans="2:6" x14ac:dyDescent="0.2">
      <c r="B15" s="2" t="s">
        <v>7</v>
      </c>
      <c r="C15" s="2"/>
      <c r="D15" s="7">
        <v>-267727.15999999997</v>
      </c>
      <c r="F15" s="7">
        <v>-2669438.0000000005</v>
      </c>
    </row>
    <row r="16" spans="2:6" x14ac:dyDescent="0.2">
      <c r="B16" s="2" t="s">
        <v>8</v>
      </c>
      <c r="C16" s="2"/>
      <c r="D16" s="7">
        <v>-1769010.33</v>
      </c>
      <c r="F16" s="7">
        <v>-10546891.140000001</v>
      </c>
    </row>
    <row r="17" spans="2:6" x14ac:dyDescent="0.2">
      <c r="B17" s="1" t="s">
        <v>9</v>
      </c>
      <c r="C17" s="1"/>
      <c r="D17" s="6">
        <f t="shared" ref="D17:F17" si="2">D10+D14</f>
        <v>16947098.190000001</v>
      </c>
      <c r="F17" s="6">
        <f t="shared" si="2"/>
        <v>101045994.51000001</v>
      </c>
    </row>
    <row r="18" spans="2:6" x14ac:dyDescent="0.2">
      <c r="B18" s="1" t="s">
        <v>10</v>
      </c>
      <c r="C18" s="1"/>
      <c r="D18" s="6">
        <f t="shared" ref="D18:F18" si="3">SUM(D19:D21)</f>
        <v>-5489994.2300000004</v>
      </c>
      <c r="F18" s="6">
        <f t="shared" si="3"/>
        <v>-30909800.07</v>
      </c>
    </row>
    <row r="19" spans="2:6" x14ac:dyDescent="0.2">
      <c r="B19" s="2" t="s">
        <v>11</v>
      </c>
      <c r="C19" s="2"/>
      <c r="D19" s="7">
        <v>-4047063.84</v>
      </c>
      <c r="F19" s="7">
        <v>-23082015.210000001</v>
      </c>
    </row>
    <row r="20" spans="2:6" x14ac:dyDescent="0.2">
      <c r="B20" s="2" t="s">
        <v>12</v>
      </c>
      <c r="C20" s="2"/>
      <c r="D20" s="7">
        <v>-612224.31000000006</v>
      </c>
      <c r="F20" s="7">
        <v>-3450328.94</v>
      </c>
    </row>
    <row r="21" spans="2:6" x14ac:dyDescent="0.2">
      <c r="B21" s="2" t="s">
        <v>13</v>
      </c>
      <c r="C21" s="2"/>
      <c r="D21" s="7">
        <v>-830706.08</v>
      </c>
      <c r="F21" s="7">
        <v>-4377455.92</v>
      </c>
    </row>
    <row r="22" spans="2:6" x14ac:dyDescent="0.2">
      <c r="B22" s="1" t="s">
        <v>14</v>
      </c>
      <c r="C22" s="1"/>
      <c r="D22" s="6">
        <f t="shared" ref="D22:F22" si="4">D17+D18</f>
        <v>11457103.960000001</v>
      </c>
      <c r="F22" s="6">
        <f t="shared" si="4"/>
        <v>70136194.439999998</v>
      </c>
    </row>
    <row r="23" spans="2:6" x14ac:dyDescent="0.2">
      <c r="B23" s="1" t="s">
        <v>15</v>
      </c>
      <c r="C23" s="1"/>
      <c r="D23" s="6">
        <f t="shared" ref="D23:F23" si="5">SUM(D24:D30)</f>
        <v>-6229822.9900000002</v>
      </c>
      <c r="F23" s="6">
        <f t="shared" si="5"/>
        <v>-34981887.379999995</v>
      </c>
    </row>
    <row r="24" spans="2:6" x14ac:dyDescent="0.2">
      <c r="B24" s="2" t="s">
        <v>16</v>
      </c>
      <c r="C24" s="2"/>
      <c r="D24" s="7">
        <v>-139869.82</v>
      </c>
      <c r="F24" s="7">
        <v>-698332.05</v>
      </c>
    </row>
    <row r="25" spans="2:6" x14ac:dyDescent="0.2">
      <c r="B25" s="2" t="s">
        <v>17</v>
      </c>
      <c r="C25" s="2"/>
      <c r="D25" s="7">
        <v>-5446368.25</v>
      </c>
      <c r="F25" s="7">
        <v>-31701733.780000001</v>
      </c>
    </row>
    <row r="26" spans="2:6" x14ac:dyDescent="0.2">
      <c r="B26" s="2" t="s">
        <v>18</v>
      </c>
      <c r="C26" s="2"/>
      <c r="D26" s="7">
        <v>-68910.92</v>
      </c>
      <c r="F26" s="7">
        <v>-293581.02999999997</v>
      </c>
    </row>
    <row r="27" spans="2:6" x14ac:dyDescent="0.2">
      <c r="B27" s="2" t="s">
        <v>19</v>
      </c>
      <c r="C27" s="2"/>
      <c r="D27" s="7">
        <v>-511602.64</v>
      </c>
      <c r="F27" s="7">
        <v>-1864760.6600000001</v>
      </c>
    </row>
    <row r="28" spans="2:6" x14ac:dyDescent="0.2">
      <c r="B28" s="2" t="s">
        <v>20</v>
      </c>
      <c r="C28" s="2"/>
      <c r="D28" s="7">
        <v>-37150</v>
      </c>
      <c r="F28" s="7">
        <v>-272855.40999999997</v>
      </c>
    </row>
    <row r="29" spans="2:6" x14ac:dyDescent="0.2">
      <c r="B29" s="2" t="s">
        <v>21</v>
      </c>
      <c r="C29" s="2"/>
      <c r="D29" s="8">
        <v>47877.120000000003</v>
      </c>
      <c r="F29" s="7">
        <v>396498.01999999996</v>
      </c>
    </row>
    <row r="30" spans="2:6" x14ac:dyDescent="0.2">
      <c r="B30" s="2" t="s">
        <v>22</v>
      </c>
      <c r="C30" s="2"/>
      <c r="D30" s="7">
        <v>-73798.48</v>
      </c>
      <c r="F30" s="7">
        <v>-547122.47</v>
      </c>
    </row>
    <row r="31" spans="2:6" x14ac:dyDescent="0.2">
      <c r="B31" s="1" t="s">
        <v>23</v>
      </c>
      <c r="C31" s="1"/>
      <c r="D31" s="6">
        <f t="shared" ref="D31:F31" si="6">D22+D23</f>
        <v>5227280.9700000007</v>
      </c>
      <c r="F31" s="6">
        <f t="shared" si="6"/>
        <v>35154307.060000002</v>
      </c>
    </row>
    <row r="32" spans="2:6" x14ac:dyDescent="0.2">
      <c r="B32" s="1" t="s">
        <v>24</v>
      </c>
      <c r="C32" s="1"/>
      <c r="D32" s="6">
        <f t="shared" ref="D32:F32" si="7">SUM(D33:D34)</f>
        <v>36816.770000000019</v>
      </c>
      <c r="F32" s="6">
        <f t="shared" si="7"/>
        <v>614059.4700000002</v>
      </c>
    </row>
    <row r="33" spans="2:6" x14ac:dyDescent="0.2">
      <c r="B33" s="2" t="s">
        <v>25</v>
      </c>
      <c r="C33" s="2"/>
      <c r="D33" s="7">
        <v>529790.66</v>
      </c>
      <c r="F33" s="7">
        <v>3223358.8600000003</v>
      </c>
    </row>
    <row r="34" spans="2:6" x14ac:dyDescent="0.2">
      <c r="B34" s="2" t="s">
        <v>26</v>
      </c>
      <c r="C34" s="2"/>
      <c r="D34" s="7">
        <v>-492973.89</v>
      </c>
      <c r="F34" s="7">
        <v>-2609299.39</v>
      </c>
    </row>
    <row r="35" spans="2:6" x14ac:dyDescent="0.2">
      <c r="B35" s="1" t="s">
        <v>27</v>
      </c>
      <c r="C35" s="1"/>
      <c r="D35" s="6">
        <f t="shared" ref="D35:F35" si="8">D31+D32</f>
        <v>5264097.74</v>
      </c>
      <c r="F35" s="6">
        <f t="shared" si="8"/>
        <v>35768366.530000001</v>
      </c>
    </row>
    <row r="36" spans="2:6" x14ac:dyDescent="0.2">
      <c r="B36" s="2" t="s">
        <v>34</v>
      </c>
      <c r="C36" s="2"/>
      <c r="D36" s="9">
        <v>-1313056.22</v>
      </c>
      <c r="F36" s="7">
        <v>-8927872.0099999998</v>
      </c>
    </row>
    <row r="37" spans="2:6" x14ac:dyDescent="0.2">
      <c r="B37" s="2" t="s">
        <v>28</v>
      </c>
      <c r="C37" s="2"/>
      <c r="D37" s="9">
        <v>-474641.54</v>
      </c>
      <c r="F37" s="7">
        <v>-3225420.39</v>
      </c>
    </row>
    <row r="38" spans="2:6" x14ac:dyDescent="0.2">
      <c r="B38" s="1" t="s">
        <v>29</v>
      </c>
      <c r="C38" s="1"/>
      <c r="D38" s="6">
        <f>D35+D36+D37</f>
        <v>3476399.9800000004</v>
      </c>
      <c r="F38" s="6">
        <f>F35+F36+F37</f>
        <v>23615074.130000003</v>
      </c>
    </row>
    <row r="39" spans="2:6" x14ac:dyDescent="0.2">
      <c r="B39" s="2" t="s">
        <v>30</v>
      </c>
      <c r="C39" s="2"/>
      <c r="D39" s="8">
        <v>0</v>
      </c>
      <c r="F39" s="8">
        <f>D39</f>
        <v>0</v>
      </c>
    </row>
    <row r="40" spans="2:6" x14ac:dyDescent="0.2">
      <c r="B40" s="2" t="s">
        <v>31</v>
      </c>
      <c r="C40" s="2"/>
      <c r="D40" s="8">
        <v>0</v>
      </c>
      <c r="F40" s="8">
        <f>D40</f>
        <v>0</v>
      </c>
    </row>
    <row r="41" spans="2:6" x14ac:dyDescent="0.2">
      <c r="B41" s="1" t="s">
        <v>32</v>
      </c>
      <c r="C41" s="1"/>
      <c r="D41" s="6">
        <f t="shared" ref="D41:F41" si="9">SUM(D38:D40)</f>
        <v>3476399.9800000004</v>
      </c>
      <c r="F41" s="6">
        <f t="shared" si="9"/>
        <v>23615074.130000003</v>
      </c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rdutra</cp:lastModifiedBy>
  <cp:lastPrinted>2019-06-18T17:53:36Z</cp:lastPrinted>
  <dcterms:created xsi:type="dcterms:W3CDTF">2017-08-11T18:55:56Z</dcterms:created>
  <dcterms:modified xsi:type="dcterms:W3CDTF">2019-07-23T13:24:56Z</dcterms:modified>
</cp:coreProperties>
</file>